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Koop\Foerdergeschaeft\Start-up-Förderung Zweckvermögen\01_Prozess\Dokumente\Quartalsbericht Reporting\"/>
    </mc:Choice>
  </mc:AlternateContent>
  <xr:revisionPtr revIDLastSave="0" documentId="8_{BA5D12A7-F675-4516-A852-B61895248F06}" xr6:coauthVersionLast="36" xr6:coauthVersionMax="36" xr10:uidLastSave="{00000000-0000-0000-0000-000000000000}"/>
  <workbookProtection workbookAlgorithmName="SHA-512" workbookHashValue="WJsy6ncQrsVd83zsw5IS+cqat4oRktBuGQvF+MbXHbEa34MfjtsLSMcgRTta3o2RFXg7O5gwiHPAreP+Y6SoOQ==" workbookSaltValue="9koG6O3LbqwQu5c2+1/HBw==" workbookSpinCount="100000" lockStructure="1"/>
  <bookViews>
    <workbookView xWindow="0" yWindow="0" windowWidth="19200" windowHeight="7350" xr2:uid="{C02367DD-9EFD-423D-993D-674CF15FA763}"/>
  </bookViews>
  <sheets>
    <sheet name="Reporting" sheetId="2" r:id="rId1"/>
    <sheet name="Managementreport" sheetId="3" r:id="rId2"/>
    <sheet name="Settings" sheetId="4" state="hidden" r:id="rId3"/>
  </sheets>
  <definedNames>
    <definedName name="_xlnm.Print_Area" localSheetId="1">Managementreport!$B$2:$F$45</definedName>
    <definedName name="_xlnm.Print_Area" localSheetId="0">Reporting!$B$1:$M$64</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D4" i="2"/>
  <c r="I63" i="2" l="1"/>
  <c r="H63" i="2"/>
  <c r="G63" i="2"/>
  <c r="F63" i="2"/>
  <c r="E63" i="2"/>
  <c r="D63" i="2"/>
  <c r="C47" i="2"/>
  <c r="B4" i="2"/>
  <c r="D38" i="2" l="1"/>
  <c r="E26" i="2" l="1"/>
  <c r="E38" i="2"/>
  <c r="E20" i="2"/>
  <c r="E7" i="2"/>
  <c r="E9" i="2" s="1"/>
  <c r="D7" i="2"/>
  <c r="D8" i="2" s="1"/>
  <c r="E42" i="2" l="1"/>
  <c r="E8" i="2"/>
  <c r="F7" i="2"/>
  <c r="F9" i="2" s="1"/>
  <c r="E47" i="2"/>
  <c r="D26" i="2"/>
  <c r="D20" i="2"/>
  <c r="B5" i="2"/>
  <c r="B63" i="4"/>
  <c r="B62" i="4"/>
  <c r="B61" i="4"/>
  <c r="B60" i="4"/>
  <c r="B59" i="4"/>
  <c r="B58" i="4"/>
  <c r="B57" i="4"/>
  <c r="B56" i="4"/>
  <c r="B55" i="4"/>
  <c r="B54" i="4"/>
  <c r="B5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3" i="4"/>
  <c r="H26" i="2"/>
  <c r="H38" i="2"/>
  <c r="H20" i="2"/>
  <c r="I38" i="2"/>
  <c r="G38" i="2"/>
  <c r="I26" i="2"/>
  <c r="G26" i="2"/>
  <c r="I20" i="2"/>
  <c r="G20" i="2"/>
  <c r="D9" i="2"/>
  <c r="F20" i="2"/>
  <c r="F26" i="2"/>
  <c r="F38" i="2"/>
  <c r="F42" i="2" l="1"/>
  <c r="H42" i="2"/>
  <c r="D42" i="2"/>
  <c r="E48" i="2" s="1"/>
  <c r="E49" i="2" s="1"/>
  <c r="E50" i="2" s="1"/>
  <c r="I42" i="2"/>
  <c r="G42" i="2"/>
  <c r="F8" i="2"/>
  <c r="G7" i="2"/>
  <c r="D44" i="2" l="1"/>
  <c r="E44" i="2" s="1"/>
  <c r="F44" i="2" s="1"/>
  <c r="G44" i="2" s="1"/>
  <c r="H44" i="2" s="1"/>
  <c r="I44" i="2" s="1"/>
  <c r="G9" i="2"/>
  <c r="G8" i="2"/>
  <c r="H7" i="2"/>
  <c r="H9" i="2" l="1"/>
  <c r="I7" i="2"/>
  <c r="H8" i="2"/>
  <c r="I8" i="2" l="1"/>
  <c r="I9" i="2"/>
</calcChain>
</file>

<file path=xl/sharedStrings.xml><?xml version="1.0" encoding="utf-8"?>
<sst xmlns="http://schemas.openxmlformats.org/spreadsheetml/2006/main" count="94" uniqueCount="73">
  <si>
    <t>Umsatzerlöse</t>
  </si>
  <si>
    <t>Personalaufwand</t>
  </si>
  <si>
    <t>Materialaufwand</t>
  </si>
  <si>
    <t>Cash Flow aus Investitionstätigkeit</t>
  </si>
  <si>
    <t>sonst. betriebl. Erlöse</t>
  </si>
  <si>
    <t>(+)</t>
  </si>
  <si>
    <t>(-)</t>
  </si>
  <si>
    <t>(+) / (-)</t>
  </si>
  <si>
    <t>Cash Flow aus Finanzierungstätigkeit</t>
  </si>
  <si>
    <t>Darlehen</t>
  </si>
  <si>
    <t>Wandeldarlehen</t>
  </si>
  <si>
    <t>Eigenkapitalfinanzierung durch ext. Investoren</t>
  </si>
  <si>
    <t>Öffentliche Förderprogramme / Zuwendungen</t>
  </si>
  <si>
    <t>Nachrangdarlehen der Rentenbank</t>
  </si>
  <si>
    <t>Zinszahlungen</t>
  </si>
  <si>
    <t>Kredittilgungen</t>
  </si>
  <si>
    <t>(1)</t>
  </si>
  <si>
    <t>(2)</t>
  </si>
  <si>
    <t>(3)</t>
  </si>
  <si>
    <t>Δ Vorräte</t>
  </si>
  <si>
    <t>Δ Forderungen aus LuL</t>
  </si>
  <si>
    <t>Δ Verbindlichkeiten aus LuL</t>
  </si>
  <si>
    <t>gezahlte Steuern</t>
  </si>
  <si>
    <t>Cash Flow gesamt</t>
  </si>
  <si>
    <t>(4)</t>
  </si>
  <si>
    <t>sonstige Korrekturen</t>
  </si>
  <si>
    <t>(1)+(2)+(3)+(4)</t>
  </si>
  <si>
    <t>Investitionen Sachanlagen</t>
  </si>
  <si>
    <t>Investitionen immaterielle Vermögensgestände</t>
  </si>
  <si>
    <t>Cash Flow aus Geschäftstätigkeit</t>
  </si>
  <si>
    <t>Steuererstattungen</t>
  </si>
  <si>
    <t>sonst. betriebl. Aufwendungen</t>
  </si>
  <si>
    <t>Kontostand</t>
  </si>
  <si>
    <t>Desinvestitionen Sachanlagen</t>
  </si>
  <si>
    <t>Desinvestitionen immaterielle Vermögensgestände</t>
  </si>
  <si>
    <t>Stichtag Reporting</t>
  </si>
  <si>
    <t>Liegen neue Gesellschafterbeschlüsse vor?</t>
  </si>
  <si>
    <t>Organisation</t>
  </si>
  <si>
    <t>Finanzen</t>
  </si>
  <si>
    <t>Wie viele Mitarbeiter hat das Unternehmen aktuell (Angabe in FTEs)?</t>
  </si>
  <si>
    <t>Sonstiges</t>
  </si>
  <si>
    <t>Bitte kommentiert die Umsatzentwicklung in den letzten 3 Monaten sowie die Umsatzpipeline.</t>
  </si>
  <si>
    <t>#</t>
  </si>
  <si>
    <t>Bitte tragt hier den Stichtag des Reporting ein.</t>
  </si>
  <si>
    <t>manuell ausfüllbare Zellen</t>
  </si>
  <si>
    <t>zzgl. Cash Flow gesamt</t>
  </si>
  <si>
    <t>Differenz zu Zelle C5</t>
  </si>
  <si>
    <t>Soll-Bestand liquide Mittel am Ende des Berichtquartals</t>
  </si>
  <si>
    <r>
      <t xml:space="preserve">Sofern </t>
    </r>
    <r>
      <rPr>
        <b/>
        <sz val="11"/>
        <color theme="1"/>
        <rFont val="LR Juneau"/>
      </rPr>
      <t>(4) sonstige Korrekturen</t>
    </r>
    <r>
      <rPr>
        <sz val="11"/>
        <color theme="1"/>
        <rFont val="LR Juneau"/>
      </rPr>
      <t xml:space="preserve"> vorliegen, bitte spezifiziert, welche Positionen hier enthalten sind.</t>
    </r>
  </si>
  <si>
    <t>verformelte Zellen</t>
  </si>
  <si>
    <t>in EUR</t>
  </si>
  <si>
    <t>Bitte kommentiert die Änderung der Mitarbeiterzahl, sofern es eine gab.</t>
  </si>
  <si>
    <t>Bis zu welchem Zeitpunkt plant ihr, das Nachrangdarlehen auszugeben?</t>
  </si>
  <si>
    <t>Sind neue regulatorische Risiken aufgetreten, die wesentlich für das Geschäftsmodell sind (wie z.B. neue Verordnungen, verpasste Zulassungen etc.)?</t>
  </si>
  <si>
    <t>Habt ihr den letzten 3 Monaten eine Finanzierung erhalten? 
Wenn ja, bitte Mittelgeber, Höhe und Art der Finanzierung angeben sowie Verträge mitschicken.</t>
  </si>
  <si>
    <t>Plant ihr eine Anschlussfinanzierung? 
Wenn ja, bitte Mittelgeber, Höhe und Art der Finanzierung angeben.</t>
  </si>
  <si>
    <t>Welche Indikatoren/Nachweise (z.B. unterschriebene Term Sheets oder LOIs) habt ihr bereits, die die Wahrscheinlichkeit des Gelingens einer Anschlussfinanzierung (s. Frage 6) anzeigen?</t>
  </si>
  <si>
    <t>Bis wann geht, nach eurer Berechnung, eure Runway (ohne Einbeziehung zukünftiger Finanzierungen und ohne Einbeziehung des LR-Nachrangdarlehen)?</t>
  </si>
  <si>
    <t>Kontrollrechnung Cash Flow</t>
  </si>
  <si>
    <t>Eigenkapitalfinanzierung durch Gründer</t>
  </si>
  <si>
    <t>Eigenkapitalfinanzierung durch Bestandsinvestoren</t>
  </si>
  <si>
    <t>Gibt es weitere, mitteilungspflichtige Informationen, die anzuzeigen sind?</t>
  </si>
  <si>
    <t>Die Rentenbank behält sich den Widerruf des Zuwendungsbescheids vor, falls der Zuwendungsempfänger seinen Informationspflichten gemäß Ziffer 10. des Zuwendungsbescheides nicht oder nicht rechtzeitig nachkommt sowie wenn sich Informationen bzw. Finanzinformationen gemäß Ziffer 10. oder sonstige wesentliche Informationen, die der Zuwendungsempfänger zur Erlangung der Zuwendung oder zum Nachweis der Einhaltung seiner Verpflichtungen aus oder im Zusammenhang mit der Zuwendung gegeben hat, als unrichtig oder unvollständig und daher irreführend herausstellen.</t>
  </si>
  <si>
    <t>Umsatzverteilung</t>
  </si>
  <si>
    <t>[Produkt/Dienstleistung 1]</t>
  </si>
  <si>
    <t>[Produkt/Dienstleistung 2]</t>
  </si>
  <si>
    <t>[Produkt/Dienstleistung 3]</t>
  </si>
  <si>
    <t>[Produkt/Dienstleistung 4]</t>
  </si>
  <si>
    <t>[Produkt/Dienstleistung 5]</t>
  </si>
  <si>
    <t>Kontrollrechnung Umsatzerlöse</t>
  </si>
  <si>
    <t>Innovationsgutschein/-zuschuss der Rentenbank</t>
  </si>
  <si>
    <t>Bitte tragt unten die Umsatzverteilung nach Produkten/Dienstleistungen/etc. ein, sofern diese vorliegt.</t>
  </si>
  <si>
    <t>Bitte teilt uns weitere Informationen zur Unternehmensentwicklung mit, wie bspw. Patentanmeldungen oder technologische Weiterentwicklungen.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</si>
</sst>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5" x14ac:knownFonts="1">
    <font>
      <sz val="11"/>
      <color theme="1"/>
      <name val="Calibri"/>
      <family val="2"/>
      <scheme val="minor"/>
    </font>
    <font>
      <sz val="11"/>
      <color theme="1"/>
      <name val="LR Juneau"/>
    </font>
    <font>
      <b/>
      <sz val="11"/>
      <color theme="1"/>
      <name val="LR Juneau"/>
    </font>
    <font>
      <sz val="11"/>
      <color theme="1"/>
      <name val="Calibri"/>
      <family val="2"/>
      <scheme val="minor"/>
    </font>
    <font>
      <i/>
      <sz val="11"/>
      <color theme="1"/>
      <name val="LR Juneau"/>
    </font>
    <font>
      <b/>
      <i/>
      <sz val="11"/>
      <color theme="1"/>
      <name val="LR Juneau"/>
    </font>
    <font>
      <b/>
      <sz val="11"/>
      <name val="LR Juneau"/>
    </font>
    <font>
      <b/>
      <sz val="11"/>
      <color theme="0"/>
      <name val="LR Juneau"/>
    </font>
    <font>
      <sz val="11"/>
      <name val="LR Juneau"/>
    </font>
    <font>
      <sz val="9"/>
      <color rgb="FFFF0000"/>
      <name val="LR Juneau"/>
    </font>
    <font>
      <b/>
      <sz val="9"/>
      <color rgb="FFFF0000"/>
      <name val="LR Juneau"/>
    </font>
    <font>
      <sz val="11"/>
      <color theme="0"/>
      <name val="LR Juneau"/>
    </font>
    <font>
      <b/>
      <i/>
      <sz val="11"/>
      <color theme="0"/>
      <name val="LR Juneau"/>
    </font>
    <font>
      <sz val="11"/>
      <color rgb="FFFF0000"/>
      <name val="LR Juneau"/>
    </font>
    <font>
      <b/>
      <sz val="11"/>
      <color rgb="FFFF0000"/>
      <name val="LR Juneau"/>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79998168889431442"/>
        <bgColor indexed="64"/>
      </patternFill>
    </fill>
  </fills>
  <borders count="23">
    <border>
      <left/>
      <right/>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thin">
        <color indexed="64"/>
      </top>
      <bottom style="medium">
        <color indexed="64"/>
      </bottom>
      <diagonal/>
    </border>
    <border>
      <left/>
      <right/>
      <top style="thin">
        <color rgb="FFFF0000"/>
      </top>
      <bottom style="medium">
        <color rgb="FFFF0000"/>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right style="thin">
        <color auto="1"/>
      </right>
      <top style="thin">
        <color indexed="64"/>
      </top>
      <bottom style="medium">
        <color indexed="64"/>
      </bottom>
      <diagonal/>
    </border>
    <border>
      <left/>
      <right style="hair">
        <color auto="1"/>
      </right>
      <top style="thin">
        <color indexed="64"/>
      </top>
      <bottom style="medium">
        <color indexed="64"/>
      </bottom>
      <diagonal/>
    </border>
    <border>
      <left style="hair">
        <color auto="1"/>
      </left>
      <right style="thin">
        <color auto="1"/>
      </right>
      <top style="thin">
        <color indexed="64"/>
      </top>
      <bottom style="medium">
        <color indexed="64"/>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thin">
        <color indexed="64"/>
      </right>
      <top/>
      <bottom style="medium">
        <color indexed="64"/>
      </bottom>
      <diagonal/>
    </border>
    <border>
      <left/>
      <right style="hair">
        <color indexed="64"/>
      </right>
      <top/>
      <bottom style="medium">
        <color indexed="64"/>
      </bottom>
      <diagonal/>
    </border>
    <border>
      <left style="hair">
        <color auto="1"/>
      </left>
      <right style="hair">
        <color auto="1"/>
      </right>
      <top/>
      <bottom style="medium">
        <color indexed="64"/>
      </bottom>
      <diagonal/>
    </border>
    <border>
      <left style="hair">
        <color auto="1"/>
      </left>
      <right style="hair">
        <color auto="1"/>
      </right>
      <top/>
      <bottom/>
      <diagonal/>
    </border>
    <border>
      <left style="hair">
        <color auto="1"/>
      </left>
      <right style="hair">
        <color auto="1"/>
      </right>
      <top style="thin">
        <color indexed="64"/>
      </top>
      <bottom style="medium">
        <color indexed="64"/>
      </bottom>
      <diagonal/>
    </border>
    <border>
      <left/>
      <right/>
      <top/>
      <bottom style="medium">
        <color auto="1"/>
      </bottom>
      <diagonal/>
    </border>
  </borders>
  <cellStyleXfs count="2">
    <xf numFmtId="0" fontId="0" fillId="0" borderId="0"/>
    <xf numFmtId="43" fontId="3" fillId="0" borderId="0" applyFont="0" applyFill="0" applyBorder="0" applyAlignment="0" applyProtection="0"/>
  </cellStyleXfs>
  <cellXfs count="91">
    <xf numFmtId="0" fontId="0" fillId="0" borderId="0" xfId="0"/>
    <xf numFmtId="14" fontId="0" fillId="0" borderId="0" xfId="0" applyNumberFormat="1"/>
    <xf numFmtId="0" fontId="2" fillId="0" borderId="0" xfId="0" applyFont="1" applyAlignment="1" applyProtection="1">
      <alignment horizontal="right"/>
      <protection locked="0"/>
    </xf>
    <xf numFmtId="0" fontId="1" fillId="0" borderId="0" xfId="0" applyFont="1" applyProtection="1">
      <protection locked="0"/>
    </xf>
    <xf numFmtId="164" fontId="8" fillId="2" borderId="12" xfId="1" applyNumberFormat="1" applyFont="1" applyFill="1" applyBorder="1" applyAlignment="1" applyProtection="1">
      <alignment horizontal="center"/>
      <protection locked="0"/>
    </xf>
    <xf numFmtId="164" fontId="8" fillId="2" borderId="20" xfId="1" applyNumberFormat="1" applyFont="1" applyFill="1" applyBorder="1" applyAlignment="1" applyProtection="1">
      <alignment horizontal="center"/>
      <protection locked="0"/>
    </xf>
    <xf numFmtId="164" fontId="8" fillId="2" borderId="7" xfId="1" applyNumberFormat="1" applyFont="1" applyFill="1" applyBorder="1" applyAlignment="1" applyProtection="1">
      <alignment horizontal="center"/>
      <protection locked="0"/>
    </xf>
    <xf numFmtId="0" fontId="0" fillId="0" borderId="0" xfId="0" applyProtection="1">
      <protection locked="0"/>
    </xf>
    <xf numFmtId="0" fontId="1" fillId="0" borderId="0" xfId="0" applyFont="1" applyFill="1" applyProtection="1">
      <protection locked="0"/>
    </xf>
    <xf numFmtId="164" fontId="2" fillId="0" borderId="12" xfId="1" applyNumberFormat="1" applyFont="1" applyFill="1" applyBorder="1" applyAlignment="1" applyProtection="1">
      <alignment horizontal="center"/>
      <protection locked="0"/>
    </xf>
    <xf numFmtId="164" fontId="2" fillId="0" borderId="20" xfId="1" applyNumberFormat="1" applyFont="1" applyFill="1" applyBorder="1" applyAlignment="1" applyProtection="1">
      <alignment horizontal="center"/>
      <protection locked="0"/>
    </xf>
    <xf numFmtId="164" fontId="2" fillId="0" borderId="7" xfId="1" applyNumberFormat="1" applyFont="1" applyFill="1" applyBorder="1" applyAlignment="1" applyProtection="1">
      <alignment horizontal="center"/>
      <protection locked="0"/>
    </xf>
    <xf numFmtId="164" fontId="1" fillId="2" borderId="12" xfId="1" applyNumberFormat="1" applyFont="1" applyFill="1" applyBorder="1" applyAlignment="1" applyProtection="1">
      <alignment horizontal="center"/>
      <protection locked="0"/>
    </xf>
    <xf numFmtId="164" fontId="1" fillId="2" borderId="20" xfId="1" applyNumberFormat="1" applyFont="1" applyFill="1" applyBorder="1" applyAlignment="1" applyProtection="1">
      <alignment horizontal="center"/>
      <protection locked="0"/>
    </xf>
    <xf numFmtId="164" fontId="1" fillId="2" borderId="7" xfId="1" applyNumberFormat="1"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164" fontId="2" fillId="0" borderId="0" xfId="1" applyNumberFormat="1" applyFont="1" applyFill="1" applyAlignment="1" applyProtection="1">
      <alignment horizontal="center"/>
      <protection locked="0"/>
    </xf>
    <xf numFmtId="0" fontId="1" fillId="0" borderId="0" xfId="0" applyFont="1" applyAlignment="1" applyProtection="1">
      <alignment wrapText="1"/>
      <protection locked="0"/>
    </xf>
    <xf numFmtId="49" fontId="1" fillId="2" borderId="5" xfId="0" applyNumberFormat="1" applyFont="1" applyFill="1" applyBorder="1" applyAlignment="1" applyProtection="1">
      <alignment horizontal="left" vertical="top"/>
      <protection locked="0"/>
    </xf>
    <xf numFmtId="49" fontId="1" fillId="2" borderId="5" xfId="0" applyNumberFormat="1" applyFont="1" applyFill="1" applyBorder="1" applyAlignment="1" applyProtection="1">
      <alignment horizontal="left" vertical="top" wrapText="1"/>
      <protection locked="0"/>
    </xf>
    <xf numFmtId="49" fontId="1" fillId="2" borderId="6" xfId="0" applyNumberFormat="1" applyFont="1" applyFill="1" applyBorder="1" applyAlignment="1" applyProtection="1">
      <alignment horizontal="left" vertical="top"/>
      <protection locked="0"/>
    </xf>
    <xf numFmtId="0" fontId="1" fillId="0" borderId="0" xfId="0" applyFont="1" applyFill="1" applyAlignment="1" applyProtection="1">
      <alignment horizontal="center"/>
      <protection locked="0"/>
    </xf>
    <xf numFmtId="164" fontId="1" fillId="2" borderId="11" xfId="1" applyNumberFormat="1" applyFont="1" applyFill="1" applyBorder="1" applyAlignment="1" applyProtection="1">
      <alignment horizontal="center"/>
      <protection locked="0"/>
    </xf>
    <xf numFmtId="164" fontId="1" fillId="2" borderId="15" xfId="1" applyNumberFormat="1" applyFont="1" applyFill="1" applyBorder="1" applyAlignment="1" applyProtection="1">
      <alignment horizontal="center"/>
      <protection locked="0"/>
    </xf>
    <xf numFmtId="164" fontId="1" fillId="2" borderId="14" xfId="1" applyNumberFormat="1" applyFont="1" applyFill="1" applyBorder="1" applyAlignment="1" applyProtection="1">
      <alignment horizontal="center"/>
      <protection locked="0"/>
    </xf>
    <xf numFmtId="164" fontId="1" fillId="2" borderId="13" xfId="1" applyNumberFormat="1" applyFont="1" applyFill="1" applyBorder="1" applyAlignment="1" applyProtection="1">
      <alignment horizontal="center"/>
      <protection locked="0"/>
    </xf>
    <xf numFmtId="164" fontId="1" fillId="2" borderId="16" xfId="1" applyNumberFormat="1" applyFont="1" applyFill="1" applyBorder="1" applyAlignment="1" applyProtection="1">
      <alignment horizontal="center"/>
      <protection locked="0"/>
    </xf>
    <xf numFmtId="0" fontId="1" fillId="0" borderId="0" xfId="0" applyFont="1" applyProtection="1"/>
    <xf numFmtId="0" fontId="2" fillId="0" borderId="0" xfId="0" applyFont="1" applyAlignment="1" applyProtection="1">
      <alignment horizontal="right"/>
    </xf>
    <xf numFmtId="14" fontId="6" fillId="2" borderId="1" xfId="0" applyNumberFormat="1" applyFont="1" applyFill="1" applyBorder="1" applyProtection="1"/>
    <xf numFmtId="164" fontId="6" fillId="2" borderId="1" xfId="1" applyNumberFormat="1" applyFont="1" applyFill="1" applyBorder="1" applyProtection="1"/>
    <xf numFmtId="0" fontId="2" fillId="0" borderId="0" xfId="0" applyFont="1" applyProtection="1"/>
    <xf numFmtId="0" fontId="11" fillId="4" borderId="0" xfId="0" applyFont="1" applyFill="1" applyProtection="1"/>
    <xf numFmtId="0" fontId="12" fillId="4" borderId="22" xfId="0" applyFont="1" applyFill="1" applyBorder="1" applyProtection="1"/>
    <xf numFmtId="0" fontId="1" fillId="0" borderId="0" xfId="0" quotePrefix="1" applyFont="1" applyFill="1" applyAlignment="1" applyProtection="1">
      <alignment horizontal="right"/>
    </xf>
    <xf numFmtId="0" fontId="1" fillId="0" borderId="0" xfId="0" applyFont="1" applyFill="1" applyAlignment="1" applyProtection="1">
      <alignment horizontal="left" indent="1"/>
    </xf>
    <xf numFmtId="0" fontId="1" fillId="0" borderId="0" xfId="0" applyFont="1" applyFill="1" applyAlignment="1" applyProtection="1">
      <alignment horizontal="right"/>
    </xf>
    <xf numFmtId="0" fontId="2" fillId="0" borderId="0" xfId="0" quotePrefix="1" applyFont="1" applyFill="1" applyAlignment="1" applyProtection="1">
      <alignment horizontal="right"/>
    </xf>
    <xf numFmtId="0" fontId="2" fillId="3" borderId="3" xfId="0" applyFont="1" applyFill="1" applyBorder="1" applyProtection="1"/>
    <xf numFmtId="0" fontId="1" fillId="0" borderId="0" xfId="0" applyFont="1" applyFill="1" applyProtection="1"/>
    <xf numFmtId="0" fontId="2" fillId="0" borderId="0" xfId="0" applyFont="1" applyFill="1" applyProtection="1"/>
    <xf numFmtId="0" fontId="1" fillId="0" borderId="0" xfId="0" quotePrefix="1" applyFont="1" applyAlignment="1" applyProtection="1">
      <alignment horizontal="right"/>
    </xf>
    <xf numFmtId="0" fontId="1" fillId="0" borderId="0" xfId="0" applyFont="1" applyAlignment="1" applyProtection="1">
      <alignment horizontal="right"/>
    </xf>
    <xf numFmtId="0" fontId="2" fillId="0" borderId="0" xfId="0" quotePrefix="1" applyFont="1" applyAlignment="1" applyProtection="1">
      <alignment horizontal="right"/>
    </xf>
    <xf numFmtId="0" fontId="2" fillId="0" borderId="0" xfId="0" applyFont="1" applyFill="1" applyAlignment="1" applyProtection="1">
      <alignment horizontal="left"/>
    </xf>
    <xf numFmtId="0" fontId="10" fillId="0" borderId="0" xfId="0" applyFont="1" applyFill="1" applyProtection="1"/>
    <xf numFmtId="0" fontId="9" fillId="0" borderId="0" xfId="0" applyFont="1" applyFill="1" applyProtection="1"/>
    <xf numFmtId="0" fontId="9" fillId="0" borderId="4" xfId="0" applyFont="1" applyFill="1" applyBorder="1" applyProtection="1"/>
    <xf numFmtId="0" fontId="1" fillId="0" borderId="0" xfId="0" applyFont="1" applyAlignment="1" applyProtection="1">
      <alignment wrapText="1"/>
    </xf>
    <xf numFmtId="0" fontId="5" fillId="0" borderId="0" xfId="0" applyFont="1" applyProtection="1"/>
    <xf numFmtId="0" fontId="1" fillId="0" borderId="0" xfId="0" applyFont="1" applyAlignment="1" applyProtection="1">
      <alignment horizontal="left" indent="1"/>
    </xf>
    <xf numFmtId="0" fontId="4" fillId="0" borderId="0" xfId="0" applyFont="1" applyProtection="1"/>
    <xf numFmtId="14" fontId="1" fillId="0" borderId="0" xfId="0" applyNumberFormat="1" applyFont="1" applyAlignment="1" applyProtection="1">
      <alignment horizontal="center"/>
    </xf>
    <xf numFmtId="0" fontId="7" fillId="4" borderId="12" xfId="0" applyFont="1" applyFill="1" applyBorder="1" applyAlignment="1" applyProtection="1">
      <alignment horizontal="center"/>
    </xf>
    <xf numFmtId="0" fontId="7" fillId="4" borderId="20" xfId="0" applyFont="1" applyFill="1" applyBorder="1" applyAlignment="1" applyProtection="1">
      <alignment horizontal="center"/>
    </xf>
    <xf numFmtId="0" fontId="7" fillId="4" borderId="7" xfId="0" applyFont="1" applyFill="1" applyBorder="1" applyAlignment="1" applyProtection="1">
      <alignment horizontal="center"/>
    </xf>
    <xf numFmtId="4" fontId="7" fillId="3" borderId="2" xfId="0" applyNumberFormat="1" applyFont="1" applyFill="1" applyBorder="1" applyProtection="1"/>
    <xf numFmtId="0" fontId="8" fillId="0" borderId="2" xfId="0" applyFont="1" applyBorder="1" applyProtection="1"/>
    <xf numFmtId="0" fontId="7" fillId="4" borderId="18" xfId="0" applyFont="1" applyFill="1" applyBorder="1" applyAlignment="1" applyProtection="1">
      <alignment horizontal="center"/>
    </xf>
    <xf numFmtId="0" fontId="7" fillId="4" borderId="19" xfId="0" applyFont="1" applyFill="1" applyBorder="1" applyAlignment="1" applyProtection="1">
      <alignment horizontal="center"/>
    </xf>
    <xf numFmtId="0" fontId="7" fillId="4" borderId="17" xfId="0" applyFont="1" applyFill="1" applyBorder="1" applyAlignment="1" applyProtection="1">
      <alignment horizontal="center"/>
    </xf>
    <xf numFmtId="4" fontId="1" fillId="2" borderId="2" xfId="0" applyNumberFormat="1" applyFont="1" applyFill="1" applyBorder="1" applyProtection="1"/>
    <xf numFmtId="164" fontId="2" fillId="3" borderId="9" xfId="1" applyNumberFormat="1" applyFont="1" applyFill="1" applyBorder="1" applyAlignment="1" applyProtection="1">
      <alignment horizontal="center"/>
    </xf>
    <xf numFmtId="164" fontId="2" fillId="3" borderId="21" xfId="1" applyNumberFormat="1" applyFont="1" applyFill="1" applyBorder="1" applyAlignment="1" applyProtection="1">
      <alignment horizontal="center"/>
    </xf>
    <xf numFmtId="164" fontId="2" fillId="3" borderId="8" xfId="1" applyNumberFormat="1" applyFont="1" applyFill="1" applyBorder="1" applyAlignment="1" applyProtection="1">
      <alignment horizontal="center"/>
    </xf>
    <xf numFmtId="164" fontId="2" fillId="3" borderId="10" xfId="1" applyNumberFormat="1" applyFont="1" applyFill="1" applyBorder="1" applyAlignment="1" applyProtection="1">
      <alignment horizontal="center"/>
    </xf>
    <xf numFmtId="164" fontId="2" fillId="0" borderId="0" xfId="1" applyNumberFormat="1" applyFont="1" applyFill="1" applyAlignment="1" applyProtection="1">
      <alignment horizontal="center"/>
    </xf>
    <xf numFmtId="164" fontId="9" fillId="0" borderId="0" xfId="1" applyNumberFormat="1" applyFont="1" applyFill="1" applyAlignment="1" applyProtection="1">
      <alignment horizontal="center" vertical="center"/>
    </xf>
    <xf numFmtId="164" fontId="9" fillId="0" borderId="4" xfId="1" applyNumberFormat="1" applyFont="1" applyFill="1" applyBorder="1" applyAlignment="1" applyProtection="1">
      <alignment horizontal="center" vertical="center"/>
    </xf>
    <xf numFmtId="164" fontId="10" fillId="0" borderId="0" xfId="1" applyNumberFormat="1" applyFont="1" applyFill="1" applyAlignment="1" applyProtection="1">
      <alignment horizontal="center" vertical="center"/>
    </xf>
    <xf numFmtId="0" fontId="1" fillId="0" borderId="0" xfId="0" applyFont="1" applyAlignment="1" applyProtection="1">
      <alignment horizontal="center"/>
    </xf>
    <xf numFmtId="0" fontId="1" fillId="0" borderId="0" xfId="0" applyFont="1" applyFill="1" applyAlignment="1" applyProtection="1">
      <alignment horizontal="center"/>
    </xf>
    <xf numFmtId="0" fontId="4" fillId="0" borderId="0" xfId="0" applyFont="1" applyAlignment="1" applyProtection="1">
      <alignment horizontal="center"/>
    </xf>
    <xf numFmtId="0" fontId="0" fillId="0" borderId="0" xfId="0" applyProtection="1"/>
    <xf numFmtId="0" fontId="1" fillId="0" borderId="0" xfId="0" applyFont="1" applyAlignment="1" applyProtection="1">
      <protection locked="0"/>
    </xf>
    <xf numFmtId="0" fontId="1" fillId="2" borderId="0" xfId="0" applyFont="1" applyFill="1" applyAlignment="1" applyProtection="1">
      <alignment horizontal="left" wrapText="1"/>
      <protection locked="0"/>
    </xf>
    <xf numFmtId="0" fontId="13" fillId="0" borderId="0" xfId="0" applyFont="1" applyAlignment="1" applyProtection="1">
      <protection locked="0"/>
    </xf>
    <xf numFmtId="0" fontId="14" fillId="0" borderId="0" xfId="0" quotePrefix="1" applyFont="1" applyAlignment="1" applyProtection="1">
      <alignment vertical="center"/>
      <protection locked="0"/>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vertical="center" wrapText="1"/>
    </xf>
    <xf numFmtId="0" fontId="7" fillId="4" borderId="0" xfId="0" applyFont="1" applyFill="1" applyProtection="1"/>
    <xf numFmtId="0" fontId="1" fillId="0" borderId="0" xfId="0" applyFont="1" applyFill="1" applyAlignment="1" applyProtection="1">
      <alignment vertical="center" wrapText="1"/>
    </xf>
    <xf numFmtId="0" fontId="1" fillId="0" borderId="0" xfId="0" applyFont="1" applyFill="1" applyAlignment="1" applyProtection="1">
      <alignment horizontal="center"/>
    </xf>
    <xf numFmtId="0" fontId="1"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1" fillId="0" borderId="0" xfId="0" applyFont="1" applyAlignment="1" applyProtection="1">
      <alignment horizontal="left" vertical="center"/>
    </xf>
    <xf numFmtId="0" fontId="1" fillId="5" borderId="0" xfId="0" applyFont="1" applyFill="1" applyAlignment="1" applyProtection="1">
      <alignment horizontal="left" vertical="top" wrapTex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13</xdr:row>
      <xdr:rowOff>0</xdr:rowOff>
    </xdr:from>
    <xdr:to>
      <xdr:col>11</xdr:col>
      <xdr:colOff>304800</xdr:colOff>
      <xdr:row>14</xdr:row>
      <xdr:rowOff>114300</xdr:rowOff>
    </xdr:to>
    <xdr:sp macro="" textlink="">
      <xdr:nvSpPr>
        <xdr:cNvPr id="1025" name="AutoShape 1" descr="Pressefotos - Rentenbank">
          <a:extLst>
            <a:ext uri="{FF2B5EF4-FFF2-40B4-BE49-F238E27FC236}">
              <a16:creationId xmlns:a16="http://schemas.microsoft.com/office/drawing/2014/main" id="{42F1C615-ECDF-40DD-A2AC-FC384C34726C}"/>
            </a:ext>
          </a:extLst>
        </xdr:cNvPr>
        <xdr:cNvSpPr>
          <a:spLocks noChangeAspect="1" noChangeArrowheads="1"/>
        </xdr:cNvSpPr>
      </xdr:nvSpPr>
      <xdr:spPr bwMode="auto">
        <a:xfrm>
          <a:off x="13401675" y="228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963084</xdr:colOff>
      <xdr:row>0</xdr:row>
      <xdr:rowOff>116415</xdr:rowOff>
    </xdr:from>
    <xdr:to>
      <xdr:col>12</xdr:col>
      <xdr:colOff>81974</xdr:colOff>
      <xdr:row>4</xdr:row>
      <xdr:rowOff>63500</xdr:rowOff>
    </xdr:to>
    <xdr:pic>
      <xdr:nvPicPr>
        <xdr:cNvPr id="5" name="Grafik 4" descr="Pressefotos - Rentenbank">
          <a:extLst>
            <a:ext uri="{FF2B5EF4-FFF2-40B4-BE49-F238E27FC236}">
              <a16:creationId xmlns:a16="http://schemas.microsoft.com/office/drawing/2014/main" id="{0EFF87C0-F81E-41D8-A1A1-F3595A15338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01" t="20679" r="10627" b="16133"/>
        <a:stretch/>
      </xdr:blipFill>
      <xdr:spPr bwMode="auto">
        <a:xfrm>
          <a:off x="14351001" y="116415"/>
          <a:ext cx="1521306" cy="70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7DAF-3A22-4930-9A95-F93A35EB4458}">
  <dimension ref="B1:O64"/>
  <sheetViews>
    <sheetView showGridLines="0" tabSelected="1" view="pageBreakPreview" zoomScale="90" zoomScaleNormal="100" zoomScaleSheetLayoutView="90" workbookViewId="0">
      <pane xSplit="3" ySplit="9" topLeftCell="D10" activePane="bottomRight" state="frozen"/>
      <selection pane="topRight" activeCell="D1" sqref="D1"/>
      <selection pane="bottomLeft" activeCell="A7" sqref="A7"/>
      <selection pane="bottomRight" activeCell="C2" sqref="C2"/>
    </sheetView>
  </sheetViews>
  <sheetFormatPr baseColWidth="10" defaultColWidth="11.42578125" defaultRowHeight="15" x14ac:dyDescent="0.25"/>
  <cols>
    <col min="1" max="1" width="3.140625" style="3" customWidth="1"/>
    <col min="2" max="2" width="30.85546875" style="3" bestFit="1" customWidth="1"/>
    <col min="3" max="3" width="52.140625" style="3" bestFit="1" customWidth="1"/>
    <col min="4" max="4" width="16.7109375" style="3" bestFit="1" customWidth="1"/>
    <col min="5" max="5" width="16.7109375" style="3" customWidth="1"/>
    <col min="6" max="9" width="16.7109375" style="3" bestFit="1" customWidth="1"/>
    <col min="10" max="10" width="3.140625" style="3" customWidth="1"/>
    <col min="11" max="11" width="11.42578125" style="3"/>
    <col min="12" max="12" width="36" style="3" bestFit="1" customWidth="1"/>
    <col min="13" max="13" width="3.140625" style="3" customWidth="1"/>
    <col min="14" max="16384" width="11.42578125" style="3"/>
  </cols>
  <sheetData>
    <row r="1" spans="2:15" x14ac:dyDescent="0.25">
      <c r="B1" s="29"/>
      <c r="C1" s="29"/>
      <c r="D1" s="29"/>
      <c r="E1" s="29"/>
      <c r="F1" s="29"/>
      <c r="G1" s="29"/>
      <c r="H1" s="29"/>
      <c r="I1" s="29"/>
      <c r="J1" s="29"/>
      <c r="K1" s="29"/>
      <c r="L1" s="29"/>
    </row>
    <row r="2" spans="2:15" x14ac:dyDescent="0.25">
      <c r="B2" s="30" t="s">
        <v>35</v>
      </c>
      <c r="C2" s="31">
        <v>45838</v>
      </c>
      <c r="D2" s="53" t="s">
        <v>43</v>
      </c>
      <c r="E2" s="53"/>
      <c r="F2" s="29"/>
      <c r="G2" s="29"/>
      <c r="H2" s="29"/>
      <c r="I2" s="29"/>
      <c r="J2" s="29"/>
      <c r="K2" s="29"/>
      <c r="L2" s="29"/>
    </row>
    <row r="3" spans="2:15" x14ac:dyDescent="0.25">
      <c r="B3" s="30"/>
      <c r="C3" s="30"/>
      <c r="D3" s="53"/>
      <c r="E3" s="53"/>
      <c r="F3" s="29"/>
      <c r="G3" s="29"/>
      <c r="H3" s="29"/>
      <c r="I3" s="29"/>
      <c r="J3" s="29"/>
      <c r="K3" s="29"/>
      <c r="L3" s="29"/>
    </row>
    <row r="4" spans="2:15" x14ac:dyDescent="0.25">
      <c r="B4" s="30" t="str">
        <f>CONCATENATE("Kontostand zum ",TEXT(DATE(YEAR($C$2),MONTH($C$2)-5,1),"TT.MM.JJJJ"))</f>
        <v>Kontostand zum 01.01.2025</v>
      </c>
      <c r="C4" s="32"/>
      <c r="D4" s="53" t="str">
        <f>+CONCATENATE("Bitte tragt hier den Kontostand zum ", TEXT(DATE(YEAR($C$2),MONTH($C$2)-5,1),"TT.MM.JJJJ"), " des Reportings ein.")</f>
        <v>Bitte tragt hier den Kontostand zum 01.01.2025 des Reportings ein.</v>
      </c>
      <c r="E4" s="53"/>
      <c r="F4" s="29"/>
      <c r="G4" s="29"/>
      <c r="H4" s="29"/>
      <c r="I4" s="29"/>
      <c r="J4" s="29"/>
      <c r="K4" s="29"/>
      <c r="L4" s="29"/>
      <c r="O4" s="2"/>
    </row>
    <row r="5" spans="2:15" x14ac:dyDescent="0.25">
      <c r="B5" s="30" t="str">
        <f>CONCATENATE("Kontostand zum ",TEXT(EOMONTH($C$2,0),"TT.MM.JJJJ"))</f>
        <v>Kontostand zum 30.06.2025</v>
      </c>
      <c r="C5" s="32"/>
      <c r="D5" s="53" t="str">
        <f>+CONCATENATE("Bitte tragt hier den Kontostand zum ", TEXT(EOMONTH($C$2,0), "TT.MM.JJJJ"), " des Reportings ein.")</f>
        <v>Bitte tragt hier den Kontostand zum 30.06.2025 des Reportings ein.</v>
      </c>
      <c r="E5" s="53"/>
      <c r="F5" s="29"/>
      <c r="G5" s="29"/>
      <c r="H5" s="29"/>
      <c r="I5" s="29"/>
      <c r="J5" s="29"/>
      <c r="K5" s="29"/>
      <c r="L5" s="29"/>
      <c r="O5" s="2"/>
    </row>
    <row r="6" spans="2:15" x14ac:dyDescent="0.25">
      <c r="B6" s="29"/>
      <c r="C6" s="33"/>
      <c r="D6" s="29"/>
      <c r="E6" s="29"/>
      <c r="F6" s="29"/>
      <c r="G6" s="29"/>
      <c r="H6" s="29"/>
      <c r="I6" s="29"/>
      <c r="J6" s="29"/>
      <c r="K6" s="29"/>
      <c r="L6" s="29"/>
    </row>
    <row r="7" spans="2:15" hidden="1" x14ac:dyDescent="0.25">
      <c r="B7" s="29"/>
      <c r="C7" s="33"/>
      <c r="D7" s="54">
        <f>+EOMONTH(E7,-3)</f>
        <v>45747</v>
      </c>
      <c r="E7" s="54">
        <f>+$C$2</f>
        <v>45838</v>
      </c>
      <c r="F7" s="54">
        <f>+EOMONTH(E7,3)</f>
        <v>45930</v>
      </c>
      <c r="G7" s="54">
        <f>+EOMONTH(F7,3)</f>
        <v>46022</v>
      </c>
      <c r="H7" s="54">
        <f>+EOMONTH(G7,3)</f>
        <v>46112</v>
      </c>
      <c r="I7" s="54">
        <f>+EOMONTH(H7,3)</f>
        <v>46203</v>
      </c>
      <c r="J7" s="29"/>
      <c r="K7" s="29"/>
      <c r="L7" s="29"/>
    </row>
    <row r="8" spans="2:15" x14ac:dyDescent="0.25">
      <c r="B8" s="29"/>
      <c r="C8" s="34"/>
      <c r="D8" s="55" t="str">
        <f>+"Q"&amp;CEILING(MONTH(D7)/3,1)&amp;" "&amp;YEAR(D7)</f>
        <v>Q1 2025</v>
      </c>
      <c r="E8" s="56" t="str">
        <f t="shared" ref="E8" si="0">+"Q"&amp;CEILING(MONTH(E7)/3,1)&amp;" "&amp;YEAR(E7)</f>
        <v>Q2 2025</v>
      </c>
      <c r="F8" s="56" t="str">
        <f t="shared" ref="F8:I8" si="1">+"Q"&amp;CEILING(MONTH(F7)/3,1)&amp;" "&amp;YEAR(F7)</f>
        <v>Q3 2025</v>
      </c>
      <c r="G8" s="56" t="str">
        <f t="shared" si="1"/>
        <v>Q4 2025</v>
      </c>
      <c r="H8" s="56" t="str">
        <f t="shared" si="1"/>
        <v>Q1 2026</v>
      </c>
      <c r="I8" s="57" t="str">
        <f t="shared" si="1"/>
        <v>Q2 2026</v>
      </c>
      <c r="J8" s="29"/>
      <c r="K8" s="58"/>
      <c r="L8" s="59" t="s">
        <v>49</v>
      </c>
    </row>
    <row r="9" spans="2:15" ht="15.75" thickBot="1" x14ac:dyDescent="0.3">
      <c r="B9" s="29"/>
      <c r="C9" s="35" t="s">
        <v>50</v>
      </c>
      <c r="D9" s="60" t="str">
        <f t="shared" ref="D9:I9" si="2">+IF(D$7&lt;=$C$2,"IST","PLAN")</f>
        <v>IST</v>
      </c>
      <c r="E9" s="61" t="str">
        <f t="shared" si="2"/>
        <v>IST</v>
      </c>
      <c r="F9" s="61" t="str">
        <f t="shared" si="2"/>
        <v>PLAN</v>
      </c>
      <c r="G9" s="61" t="str">
        <f t="shared" si="2"/>
        <v>PLAN</v>
      </c>
      <c r="H9" s="61" t="str">
        <f t="shared" si="2"/>
        <v>PLAN</v>
      </c>
      <c r="I9" s="62" t="str">
        <f t="shared" si="2"/>
        <v>PLAN</v>
      </c>
      <c r="J9" s="29"/>
      <c r="K9" s="63"/>
      <c r="L9" s="59" t="s">
        <v>44</v>
      </c>
    </row>
    <row r="10" spans="2:15" x14ac:dyDescent="0.25">
      <c r="B10" s="36" t="s">
        <v>5</v>
      </c>
      <c r="C10" s="37" t="s">
        <v>0</v>
      </c>
      <c r="D10" s="4"/>
      <c r="E10" s="5"/>
      <c r="F10" s="5"/>
      <c r="G10" s="5"/>
      <c r="H10" s="5"/>
      <c r="I10" s="6"/>
      <c r="J10" s="29"/>
      <c r="K10" s="29"/>
      <c r="L10" s="29"/>
      <c r="M10" s="29"/>
    </row>
    <row r="11" spans="2:15" x14ac:dyDescent="0.25">
      <c r="B11" s="36" t="s">
        <v>5</v>
      </c>
      <c r="C11" s="37" t="s">
        <v>4</v>
      </c>
      <c r="D11" s="4"/>
      <c r="E11" s="5"/>
      <c r="F11" s="5"/>
      <c r="G11" s="5"/>
      <c r="H11" s="5"/>
      <c r="I11" s="6"/>
      <c r="J11" s="29"/>
      <c r="K11" s="29"/>
      <c r="L11" s="29"/>
      <c r="M11" s="29"/>
    </row>
    <row r="12" spans="2:15" x14ac:dyDescent="0.25">
      <c r="B12" s="38" t="s">
        <v>6</v>
      </c>
      <c r="C12" s="37" t="s">
        <v>1</v>
      </c>
      <c r="D12" s="4"/>
      <c r="E12" s="5"/>
      <c r="F12" s="5"/>
      <c r="G12" s="5"/>
      <c r="H12" s="5"/>
      <c r="I12" s="6"/>
      <c r="J12" s="29"/>
      <c r="K12" s="29"/>
      <c r="L12" s="29"/>
      <c r="M12" s="29"/>
    </row>
    <row r="13" spans="2:15" x14ac:dyDescent="0.25">
      <c r="B13" s="38" t="s">
        <v>6</v>
      </c>
      <c r="C13" s="37" t="s">
        <v>2</v>
      </c>
      <c r="D13" s="4"/>
      <c r="E13" s="5"/>
      <c r="F13" s="5"/>
      <c r="G13" s="5"/>
      <c r="H13" s="5"/>
      <c r="I13" s="6"/>
      <c r="J13" s="29"/>
      <c r="K13" s="29"/>
      <c r="L13" s="29"/>
      <c r="M13" s="29"/>
    </row>
    <row r="14" spans="2:15" x14ac:dyDescent="0.25">
      <c r="B14" s="38" t="s">
        <v>6</v>
      </c>
      <c r="C14" s="37" t="s">
        <v>31</v>
      </c>
      <c r="D14" s="4"/>
      <c r="E14" s="5"/>
      <c r="F14" s="5"/>
      <c r="G14" s="5"/>
      <c r="H14" s="5"/>
      <c r="I14" s="6"/>
      <c r="J14" s="29"/>
      <c r="K14" s="29"/>
      <c r="L14" s="75"/>
      <c r="M14" s="29"/>
    </row>
    <row r="15" spans="2:15" x14ac:dyDescent="0.25">
      <c r="B15" s="38" t="s">
        <v>6</v>
      </c>
      <c r="C15" s="37" t="s">
        <v>22</v>
      </c>
      <c r="D15" s="4"/>
      <c r="E15" s="5"/>
      <c r="F15" s="5"/>
      <c r="G15" s="5"/>
      <c r="H15" s="5"/>
      <c r="I15" s="6"/>
      <c r="J15" s="29"/>
      <c r="K15" s="29"/>
      <c r="L15" s="29"/>
      <c r="M15" s="29"/>
    </row>
    <row r="16" spans="2:15" x14ac:dyDescent="0.25">
      <c r="B16" s="36" t="s">
        <v>5</v>
      </c>
      <c r="C16" s="37" t="s">
        <v>30</v>
      </c>
      <c r="D16" s="4"/>
      <c r="E16" s="5"/>
      <c r="F16" s="5"/>
      <c r="G16" s="5"/>
      <c r="H16" s="5"/>
      <c r="I16" s="6"/>
      <c r="J16" s="29"/>
      <c r="K16" s="29"/>
      <c r="L16" s="75"/>
      <c r="M16" s="29"/>
    </row>
    <row r="17" spans="2:15" x14ac:dyDescent="0.25">
      <c r="B17" s="36" t="s">
        <v>7</v>
      </c>
      <c r="C17" s="37" t="s">
        <v>19</v>
      </c>
      <c r="D17" s="4"/>
      <c r="E17" s="5"/>
      <c r="F17" s="5"/>
      <c r="G17" s="5"/>
      <c r="H17" s="5"/>
      <c r="I17" s="6"/>
      <c r="J17" s="29"/>
      <c r="K17" s="29"/>
      <c r="L17" s="29"/>
      <c r="M17" s="29"/>
      <c r="O17" s="7"/>
    </row>
    <row r="18" spans="2:15" x14ac:dyDescent="0.25">
      <c r="B18" s="36" t="s">
        <v>7</v>
      </c>
      <c r="C18" s="37" t="s">
        <v>20</v>
      </c>
      <c r="D18" s="4"/>
      <c r="E18" s="5"/>
      <c r="F18" s="5"/>
      <c r="G18" s="5"/>
      <c r="H18" s="5"/>
      <c r="I18" s="6"/>
      <c r="J18" s="29"/>
      <c r="K18" s="29"/>
      <c r="L18" s="29"/>
      <c r="M18" s="29"/>
    </row>
    <row r="19" spans="2:15" x14ac:dyDescent="0.25">
      <c r="B19" s="36" t="s">
        <v>7</v>
      </c>
      <c r="C19" s="37" t="s">
        <v>21</v>
      </c>
      <c r="D19" s="4"/>
      <c r="E19" s="5"/>
      <c r="F19" s="5"/>
      <c r="G19" s="5"/>
      <c r="H19" s="5"/>
      <c r="I19" s="6"/>
      <c r="J19" s="29"/>
      <c r="K19" s="29"/>
      <c r="L19" s="29"/>
      <c r="M19" s="29"/>
    </row>
    <row r="20" spans="2:15" ht="15.75" thickBot="1" x14ac:dyDescent="0.3">
      <c r="B20" s="39" t="s">
        <v>16</v>
      </c>
      <c r="C20" s="40" t="s">
        <v>29</v>
      </c>
      <c r="D20" s="64">
        <f t="shared" ref="D20:I20" si="3">+SUM(D10:D19)</f>
        <v>0</v>
      </c>
      <c r="E20" s="65">
        <f t="shared" si="3"/>
        <v>0</v>
      </c>
      <c r="F20" s="65">
        <f t="shared" si="3"/>
        <v>0</v>
      </c>
      <c r="G20" s="65">
        <f t="shared" si="3"/>
        <v>0</v>
      </c>
      <c r="H20" s="65">
        <f t="shared" si="3"/>
        <v>0</v>
      </c>
      <c r="I20" s="66">
        <f t="shared" si="3"/>
        <v>0</v>
      </c>
      <c r="J20" s="29"/>
      <c r="K20" s="29"/>
      <c r="L20" s="29"/>
      <c r="M20" s="29"/>
    </row>
    <row r="21" spans="2:15" s="8" customFormat="1" ht="6.75" customHeight="1" x14ac:dyDescent="0.25">
      <c r="B21" s="41"/>
      <c r="C21" s="42"/>
      <c r="D21" s="9"/>
      <c r="E21" s="10"/>
      <c r="F21" s="10"/>
      <c r="G21" s="10"/>
      <c r="H21" s="10"/>
      <c r="I21" s="11"/>
      <c r="J21" s="41"/>
      <c r="K21" s="41"/>
      <c r="L21" s="41"/>
      <c r="M21" s="41"/>
    </row>
    <row r="22" spans="2:15" x14ac:dyDescent="0.25">
      <c r="B22" s="36" t="s">
        <v>5</v>
      </c>
      <c r="C22" s="37" t="s">
        <v>33</v>
      </c>
      <c r="D22" s="12"/>
      <c r="E22" s="13"/>
      <c r="F22" s="13"/>
      <c r="G22" s="13"/>
      <c r="H22" s="13"/>
      <c r="I22" s="14"/>
      <c r="J22" s="29"/>
      <c r="K22" s="29"/>
      <c r="L22" s="29"/>
      <c r="M22" s="29"/>
    </row>
    <row r="23" spans="2:15" x14ac:dyDescent="0.25">
      <c r="B23" s="38" t="s">
        <v>6</v>
      </c>
      <c r="C23" s="37" t="s">
        <v>27</v>
      </c>
      <c r="D23" s="12"/>
      <c r="E23" s="13"/>
      <c r="F23" s="13"/>
      <c r="G23" s="13"/>
      <c r="H23" s="13"/>
      <c r="I23" s="14"/>
      <c r="J23" s="29"/>
      <c r="K23" s="29"/>
      <c r="L23" s="29"/>
      <c r="M23" s="29"/>
    </row>
    <row r="24" spans="2:15" x14ac:dyDescent="0.25">
      <c r="B24" s="36" t="s">
        <v>5</v>
      </c>
      <c r="C24" s="37" t="s">
        <v>34</v>
      </c>
      <c r="D24" s="12"/>
      <c r="E24" s="13"/>
      <c r="F24" s="13"/>
      <c r="G24" s="13"/>
      <c r="H24" s="13"/>
      <c r="I24" s="14"/>
      <c r="J24" s="29"/>
      <c r="K24" s="29"/>
      <c r="L24" s="29"/>
      <c r="M24" s="29"/>
    </row>
    <row r="25" spans="2:15" x14ac:dyDescent="0.25">
      <c r="B25" s="38" t="s">
        <v>6</v>
      </c>
      <c r="C25" s="37" t="s">
        <v>28</v>
      </c>
      <c r="D25" s="12"/>
      <c r="E25" s="13"/>
      <c r="F25" s="13"/>
      <c r="G25" s="13"/>
      <c r="H25" s="13"/>
      <c r="I25" s="14"/>
      <c r="J25" s="29"/>
      <c r="K25" s="29"/>
      <c r="L25" s="29"/>
      <c r="M25" s="29"/>
    </row>
    <row r="26" spans="2:15" ht="15.75" thickBot="1" x14ac:dyDescent="0.3">
      <c r="B26" s="39" t="s">
        <v>17</v>
      </c>
      <c r="C26" s="40" t="s">
        <v>3</v>
      </c>
      <c r="D26" s="64">
        <f t="shared" ref="D26:I26" si="4">+SUM(D22:D25)</f>
        <v>0</v>
      </c>
      <c r="E26" s="65">
        <f t="shared" si="4"/>
        <v>0</v>
      </c>
      <c r="F26" s="65">
        <f t="shared" si="4"/>
        <v>0</v>
      </c>
      <c r="G26" s="65">
        <f t="shared" si="4"/>
        <v>0</v>
      </c>
      <c r="H26" s="65">
        <f t="shared" si="4"/>
        <v>0</v>
      </c>
      <c r="I26" s="66">
        <f t="shared" si="4"/>
        <v>0</v>
      </c>
      <c r="J26" s="29"/>
      <c r="K26" s="29"/>
      <c r="L26" s="29"/>
      <c r="M26" s="29"/>
    </row>
    <row r="27" spans="2:15" s="8" customFormat="1" ht="6.75" customHeight="1" x14ac:dyDescent="0.25">
      <c r="B27" s="41"/>
      <c r="C27" s="42"/>
      <c r="D27" s="9"/>
      <c r="E27" s="10"/>
      <c r="F27" s="10"/>
      <c r="G27" s="10"/>
      <c r="H27" s="10"/>
      <c r="I27" s="11"/>
      <c r="J27" s="41"/>
      <c r="K27" s="41"/>
      <c r="L27" s="41"/>
      <c r="M27" s="41"/>
    </row>
    <row r="28" spans="2:15" x14ac:dyDescent="0.25">
      <c r="B28" s="43" t="s">
        <v>5</v>
      </c>
      <c r="C28" s="37" t="s">
        <v>13</v>
      </c>
      <c r="D28" s="12"/>
      <c r="E28" s="13"/>
      <c r="F28" s="13"/>
      <c r="G28" s="13"/>
      <c r="H28" s="13"/>
      <c r="I28" s="14"/>
      <c r="J28" s="29"/>
      <c r="K28" s="29"/>
      <c r="L28" s="29"/>
      <c r="M28" s="29"/>
    </row>
    <row r="29" spans="2:15" x14ac:dyDescent="0.25">
      <c r="B29" s="43" t="s">
        <v>5</v>
      </c>
      <c r="C29" s="37" t="s">
        <v>70</v>
      </c>
      <c r="D29" s="12"/>
      <c r="E29" s="13"/>
      <c r="F29" s="13"/>
      <c r="G29" s="13"/>
      <c r="H29" s="13"/>
      <c r="I29" s="14"/>
      <c r="J29" s="29"/>
      <c r="K29" s="29"/>
      <c r="L29" s="29"/>
      <c r="M29" s="29"/>
    </row>
    <row r="30" spans="2:15" x14ac:dyDescent="0.25">
      <c r="B30" s="43" t="s">
        <v>5</v>
      </c>
      <c r="C30" s="37" t="s">
        <v>9</v>
      </c>
      <c r="D30" s="12"/>
      <c r="E30" s="13"/>
      <c r="F30" s="13"/>
      <c r="G30" s="13"/>
      <c r="H30" s="13"/>
      <c r="I30" s="14"/>
      <c r="J30" s="29"/>
      <c r="K30" s="29"/>
      <c r="L30" s="29"/>
      <c r="M30" s="29"/>
    </row>
    <row r="31" spans="2:15" x14ac:dyDescent="0.25">
      <c r="B31" s="43" t="s">
        <v>5</v>
      </c>
      <c r="C31" s="37" t="s">
        <v>10</v>
      </c>
      <c r="D31" s="12"/>
      <c r="E31" s="13"/>
      <c r="F31" s="13"/>
      <c r="G31" s="13"/>
      <c r="H31" s="13"/>
      <c r="I31" s="14"/>
      <c r="J31" s="29"/>
      <c r="K31" s="29"/>
      <c r="L31" s="29"/>
      <c r="M31" s="29"/>
    </row>
    <row r="32" spans="2:15" x14ac:dyDescent="0.25">
      <c r="B32" s="43" t="s">
        <v>5</v>
      </c>
      <c r="C32" s="37" t="s">
        <v>59</v>
      </c>
      <c r="D32" s="12"/>
      <c r="E32" s="13"/>
      <c r="F32" s="13"/>
      <c r="G32" s="13"/>
      <c r="H32" s="13"/>
      <c r="I32" s="14"/>
      <c r="J32" s="29"/>
      <c r="K32" s="29"/>
      <c r="L32" s="29"/>
      <c r="M32" s="29"/>
    </row>
    <row r="33" spans="2:13" x14ac:dyDescent="0.25">
      <c r="B33" s="43" t="s">
        <v>5</v>
      </c>
      <c r="C33" s="37" t="s">
        <v>60</v>
      </c>
      <c r="D33" s="12"/>
      <c r="E33" s="13"/>
      <c r="F33" s="13"/>
      <c r="G33" s="13"/>
      <c r="H33" s="13"/>
      <c r="I33" s="14"/>
      <c r="J33" s="29"/>
      <c r="K33" s="29"/>
      <c r="L33" s="29"/>
      <c r="M33" s="29"/>
    </row>
    <row r="34" spans="2:13" x14ac:dyDescent="0.25">
      <c r="B34" s="43" t="s">
        <v>5</v>
      </c>
      <c r="C34" s="37" t="s">
        <v>11</v>
      </c>
      <c r="D34" s="12"/>
      <c r="E34" s="13"/>
      <c r="F34" s="13"/>
      <c r="G34" s="13"/>
      <c r="H34" s="13"/>
      <c r="I34" s="14"/>
      <c r="J34" s="29"/>
      <c r="K34" s="29"/>
      <c r="L34" s="29"/>
      <c r="M34" s="29"/>
    </row>
    <row r="35" spans="2:13" x14ac:dyDescent="0.25">
      <c r="B35" s="43" t="s">
        <v>5</v>
      </c>
      <c r="C35" s="37" t="s">
        <v>12</v>
      </c>
      <c r="D35" s="12"/>
      <c r="E35" s="13"/>
      <c r="F35" s="13"/>
      <c r="G35" s="13"/>
      <c r="H35" s="13"/>
      <c r="I35" s="14"/>
      <c r="J35" s="29"/>
      <c r="K35" s="29"/>
      <c r="L35" s="29"/>
      <c r="M35" s="29"/>
    </row>
    <row r="36" spans="2:13" x14ac:dyDescent="0.25">
      <c r="B36" s="44" t="s">
        <v>6</v>
      </c>
      <c r="C36" s="37" t="s">
        <v>14</v>
      </c>
      <c r="D36" s="12"/>
      <c r="E36" s="13"/>
      <c r="F36" s="13"/>
      <c r="G36" s="13"/>
      <c r="H36" s="13"/>
      <c r="I36" s="14"/>
      <c r="J36" s="29"/>
      <c r="K36" s="29"/>
      <c r="L36" s="29"/>
      <c r="M36" s="29"/>
    </row>
    <row r="37" spans="2:13" x14ac:dyDescent="0.25">
      <c r="B37" s="44" t="s">
        <v>6</v>
      </c>
      <c r="C37" s="37" t="s">
        <v>15</v>
      </c>
      <c r="D37" s="12"/>
      <c r="E37" s="13"/>
      <c r="F37" s="13"/>
      <c r="G37" s="13"/>
      <c r="H37" s="13"/>
      <c r="I37" s="14"/>
      <c r="J37" s="29"/>
      <c r="K37" s="29"/>
      <c r="L37" s="29"/>
      <c r="M37" s="29"/>
    </row>
    <row r="38" spans="2:13" ht="15.75" thickBot="1" x14ac:dyDescent="0.3">
      <c r="B38" s="45" t="s">
        <v>18</v>
      </c>
      <c r="C38" s="40" t="s">
        <v>8</v>
      </c>
      <c r="D38" s="64">
        <f>+SUM(D28:D37)</f>
        <v>0</v>
      </c>
      <c r="E38" s="65">
        <f t="shared" ref="E38:I38" si="5">+SUM(E28:E37)</f>
        <v>0</v>
      </c>
      <c r="F38" s="65">
        <f t="shared" si="5"/>
        <v>0</v>
      </c>
      <c r="G38" s="65">
        <f t="shared" si="5"/>
        <v>0</v>
      </c>
      <c r="H38" s="65">
        <f t="shared" si="5"/>
        <v>0</v>
      </c>
      <c r="I38" s="66">
        <f t="shared" si="5"/>
        <v>0</v>
      </c>
      <c r="J38" s="29"/>
      <c r="K38" s="29"/>
      <c r="L38" s="29"/>
      <c r="M38" s="29"/>
    </row>
    <row r="39" spans="2:13" s="8" customFormat="1" ht="6.75" customHeight="1" x14ac:dyDescent="0.25">
      <c r="B39" s="41"/>
      <c r="C39" s="42"/>
      <c r="D39" s="9"/>
      <c r="E39" s="10"/>
      <c r="F39" s="10"/>
      <c r="G39" s="10"/>
      <c r="H39" s="10"/>
      <c r="I39" s="11"/>
      <c r="J39" s="41"/>
      <c r="K39" s="41"/>
      <c r="L39" s="41"/>
      <c r="M39" s="41"/>
    </row>
    <row r="40" spans="2:13" x14ac:dyDescent="0.25">
      <c r="B40" s="45" t="s">
        <v>24</v>
      </c>
      <c r="C40" s="46" t="s">
        <v>25</v>
      </c>
      <c r="D40" s="15"/>
      <c r="E40" s="16"/>
      <c r="F40" s="16"/>
      <c r="G40" s="16"/>
      <c r="H40" s="16"/>
      <c r="I40" s="17"/>
      <c r="J40" s="29"/>
      <c r="K40" s="29"/>
      <c r="L40" s="29"/>
      <c r="M40" s="29"/>
    </row>
    <row r="41" spans="2:13" s="8" customFormat="1" ht="6.75" customHeight="1" x14ac:dyDescent="0.25">
      <c r="B41" s="41"/>
      <c r="C41" s="42"/>
      <c r="D41" s="9"/>
      <c r="E41" s="10"/>
      <c r="F41" s="10"/>
      <c r="G41" s="10"/>
      <c r="H41" s="10"/>
      <c r="I41" s="11"/>
      <c r="J41" s="41"/>
      <c r="K41" s="41"/>
      <c r="L41" s="41"/>
      <c r="M41" s="41"/>
    </row>
    <row r="42" spans="2:13" ht="15.75" thickBot="1" x14ac:dyDescent="0.3">
      <c r="B42" s="45" t="s">
        <v>26</v>
      </c>
      <c r="C42" s="40" t="s">
        <v>23</v>
      </c>
      <c r="D42" s="64">
        <f t="shared" ref="D42:I42" si="6">+D38+D26+D20+D40</f>
        <v>0</v>
      </c>
      <c r="E42" s="65">
        <f t="shared" si="6"/>
        <v>0</v>
      </c>
      <c r="F42" s="65">
        <f t="shared" si="6"/>
        <v>0</v>
      </c>
      <c r="G42" s="65">
        <f t="shared" si="6"/>
        <v>0</v>
      </c>
      <c r="H42" s="65">
        <f t="shared" si="6"/>
        <v>0</v>
      </c>
      <c r="I42" s="66">
        <f t="shared" si="6"/>
        <v>0</v>
      </c>
      <c r="J42" s="29"/>
      <c r="K42" s="29"/>
      <c r="L42" s="29"/>
      <c r="M42" s="29"/>
    </row>
    <row r="43" spans="2:13" s="8" customFormat="1" ht="6.75" customHeight="1" x14ac:dyDescent="0.25">
      <c r="B43" s="41"/>
      <c r="C43" s="42"/>
      <c r="D43" s="9"/>
      <c r="E43" s="10"/>
      <c r="F43" s="10"/>
      <c r="G43" s="10"/>
      <c r="H43" s="10"/>
      <c r="I43" s="11"/>
      <c r="J43" s="41"/>
      <c r="K43" s="41"/>
      <c r="L43" s="41"/>
      <c r="M43" s="41"/>
    </row>
    <row r="44" spans="2:13" ht="15.75" thickBot="1" x14ac:dyDescent="0.3">
      <c r="B44" s="29"/>
      <c r="C44" s="40" t="s">
        <v>32</v>
      </c>
      <c r="D44" s="64">
        <f>+$C$4+D42</f>
        <v>0</v>
      </c>
      <c r="E44" s="65">
        <f>+D44+E42</f>
        <v>0</v>
      </c>
      <c r="F44" s="65">
        <f>+E44+F42</f>
        <v>0</v>
      </c>
      <c r="G44" s="65">
        <f>+F44+G42</f>
        <v>0</v>
      </c>
      <c r="H44" s="65">
        <f>+G44+H42</f>
        <v>0</v>
      </c>
      <c r="I44" s="67">
        <f>+H44+I42</f>
        <v>0</v>
      </c>
      <c r="J44" s="29"/>
      <c r="K44" s="29"/>
      <c r="L44" s="29"/>
      <c r="M44" s="29"/>
    </row>
    <row r="45" spans="2:13" s="8" customFormat="1" ht="6.75" customHeight="1" x14ac:dyDescent="0.25">
      <c r="B45" s="41"/>
      <c r="C45" s="42"/>
      <c r="D45" s="68"/>
      <c r="E45" s="68"/>
      <c r="F45" s="68"/>
      <c r="G45" s="68"/>
      <c r="H45" s="68"/>
      <c r="I45" s="68"/>
      <c r="J45" s="41"/>
      <c r="K45" s="41"/>
      <c r="L45" s="41"/>
      <c r="M45" s="41"/>
    </row>
    <row r="46" spans="2:13" x14ac:dyDescent="0.25">
      <c r="B46" s="29"/>
      <c r="C46" s="47" t="s">
        <v>58</v>
      </c>
      <c r="D46" s="69"/>
      <c r="E46" s="69"/>
      <c r="F46" s="69"/>
      <c r="G46" s="69"/>
      <c r="H46" s="69"/>
      <c r="I46" s="69"/>
      <c r="J46" s="29"/>
      <c r="K46" s="29"/>
      <c r="L46" s="29"/>
      <c r="M46" s="29"/>
    </row>
    <row r="47" spans="2:13" x14ac:dyDescent="0.25">
      <c r="B47" s="29"/>
      <c r="C47" s="48" t="str">
        <f>+CONCATENATE("Ist-Bestand liquide Mittel zum ", TEXT(DATE(YEAR($C$2),MONTH($C$2)-5,1),"TT.MM.JJJJ"))</f>
        <v>Ist-Bestand liquide Mittel zum 01.01.2025</v>
      </c>
      <c r="D47" s="29"/>
      <c r="E47" s="69">
        <f>+$C$4</f>
        <v>0</v>
      </c>
      <c r="F47" s="69"/>
      <c r="G47" s="69"/>
      <c r="H47" s="69"/>
      <c r="I47" s="69"/>
      <c r="J47" s="29"/>
      <c r="K47" s="29"/>
      <c r="L47" s="29"/>
      <c r="M47" s="29"/>
    </row>
    <row r="48" spans="2:13" x14ac:dyDescent="0.25">
      <c r="B48" s="29"/>
      <c r="C48" s="48" t="s">
        <v>45</v>
      </c>
      <c r="D48" s="29"/>
      <c r="E48" s="69">
        <f>+D$42+E$42</f>
        <v>0</v>
      </c>
      <c r="F48" s="69"/>
      <c r="G48" s="69"/>
      <c r="H48" s="69"/>
      <c r="I48" s="69"/>
      <c r="J48" s="29"/>
      <c r="K48" s="29"/>
      <c r="L48" s="29"/>
      <c r="M48" s="29"/>
    </row>
    <row r="49" spans="2:13" ht="15.75" thickBot="1" x14ac:dyDescent="0.3">
      <c r="B49" s="29"/>
      <c r="C49" s="49" t="s">
        <v>47</v>
      </c>
      <c r="D49" s="70"/>
      <c r="E49" s="70">
        <f>+SUM(E$47:E$48)</f>
        <v>0</v>
      </c>
      <c r="F49" s="69"/>
      <c r="G49" s="69"/>
      <c r="H49" s="69"/>
      <c r="I49" s="69"/>
      <c r="J49" s="29"/>
      <c r="K49" s="29"/>
      <c r="L49" s="29"/>
      <c r="M49" s="29"/>
    </row>
    <row r="50" spans="2:13" x14ac:dyDescent="0.25">
      <c r="B50" s="29"/>
      <c r="C50" s="47" t="s">
        <v>46</v>
      </c>
      <c r="D50" s="29"/>
      <c r="E50" s="71">
        <f>+E$49-$C$5</f>
        <v>0</v>
      </c>
      <c r="F50" s="69"/>
      <c r="G50" s="69"/>
      <c r="H50" s="69"/>
      <c r="I50" s="69"/>
      <c r="J50" s="29"/>
      <c r="K50" s="29"/>
      <c r="L50" s="29"/>
      <c r="M50" s="29"/>
    </row>
    <row r="51" spans="2:13" x14ac:dyDescent="0.25">
      <c r="B51" s="29"/>
      <c r="C51" s="29"/>
      <c r="D51" s="72"/>
      <c r="E51" s="72"/>
      <c r="F51" s="72"/>
      <c r="G51" s="72"/>
      <c r="H51" s="72"/>
      <c r="I51" s="72"/>
      <c r="J51" s="29"/>
      <c r="K51" s="29"/>
      <c r="L51" s="29"/>
      <c r="M51" s="29"/>
    </row>
    <row r="52" spans="2:13" ht="30" x14ac:dyDescent="0.25">
      <c r="B52" s="29"/>
      <c r="C52" s="50" t="s">
        <v>48</v>
      </c>
      <c r="D52" s="20"/>
      <c r="E52" s="20"/>
      <c r="F52" s="20"/>
      <c r="G52" s="21"/>
      <c r="H52" s="20"/>
      <c r="I52" s="22"/>
      <c r="J52" s="29"/>
      <c r="K52" s="29"/>
      <c r="L52" s="29"/>
      <c r="M52" s="29"/>
    </row>
    <row r="53" spans="2:13" x14ac:dyDescent="0.25">
      <c r="B53" s="29"/>
      <c r="C53" s="29"/>
      <c r="D53" s="73"/>
      <c r="E53" s="73"/>
      <c r="F53" s="73"/>
      <c r="G53" s="73"/>
      <c r="H53" s="73"/>
      <c r="I53" s="73"/>
      <c r="J53" s="29"/>
      <c r="K53" s="29"/>
      <c r="L53" s="29"/>
      <c r="M53" s="29"/>
    </row>
    <row r="54" spans="2:13" x14ac:dyDescent="0.25">
      <c r="B54" s="29"/>
      <c r="C54" s="51" t="s">
        <v>71</v>
      </c>
      <c r="D54" s="74"/>
      <c r="E54" s="74"/>
      <c r="F54" s="74"/>
      <c r="G54" s="74"/>
      <c r="H54" s="74"/>
      <c r="I54" s="74"/>
      <c r="J54" s="29"/>
      <c r="K54" s="29"/>
      <c r="L54" s="29"/>
      <c r="M54" s="29"/>
    </row>
    <row r="55" spans="2:13" x14ac:dyDescent="0.25">
      <c r="B55" s="29"/>
      <c r="C55" s="29"/>
      <c r="D55" s="72"/>
      <c r="E55" s="72"/>
      <c r="F55" s="72"/>
      <c r="G55" s="72"/>
      <c r="H55" s="72"/>
      <c r="I55" s="72"/>
      <c r="J55" s="29"/>
      <c r="K55" s="29"/>
      <c r="L55" s="29"/>
      <c r="M55" s="29"/>
    </row>
    <row r="56" spans="2:13" x14ac:dyDescent="0.25">
      <c r="B56" s="29"/>
      <c r="C56" s="33" t="s">
        <v>63</v>
      </c>
      <c r="D56" s="72"/>
      <c r="E56" s="72"/>
      <c r="F56" s="72"/>
      <c r="G56" s="72"/>
      <c r="H56" s="72"/>
      <c r="I56" s="72"/>
      <c r="J56" s="29"/>
      <c r="K56" s="29"/>
      <c r="L56" s="29"/>
      <c r="M56" s="29"/>
    </row>
    <row r="57" spans="2:13" x14ac:dyDescent="0.25">
      <c r="B57" s="29"/>
      <c r="C57" s="52" t="s">
        <v>64</v>
      </c>
      <c r="D57" s="24"/>
      <c r="E57" s="24"/>
      <c r="F57" s="24"/>
      <c r="G57" s="24"/>
      <c r="H57" s="24"/>
      <c r="I57" s="25"/>
      <c r="J57" s="29"/>
      <c r="K57" s="29"/>
      <c r="L57" s="29"/>
      <c r="M57" s="29"/>
    </row>
    <row r="58" spans="2:13" x14ac:dyDescent="0.25">
      <c r="B58" s="29"/>
      <c r="C58" s="52" t="s">
        <v>65</v>
      </c>
      <c r="D58" s="12"/>
      <c r="E58" s="12"/>
      <c r="F58" s="12"/>
      <c r="G58" s="12"/>
      <c r="H58" s="12"/>
      <c r="I58" s="26"/>
      <c r="J58" s="29"/>
      <c r="K58" s="29"/>
      <c r="L58" s="29"/>
      <c r="M58" s="29"/>
    </row>
    <row r="59" spans="2:13" x14ac:dyDescent="0.25">
      <c r="B59" s="29"/>
      <c r="C59" s="52" t="s">
        <v>66</v>
      </c>
      <c r="D59" s="12"/>
      <c r="E59" s="12"/>
      <c r="F59" s="12"/>
      <c r="G59" s="12"/>
      <c r="H59" s="12"/>
      <c r="I59" s="26"/>
      <c r="J59" s="29"/>
      <c r="K59" s="29"/>
      <c r="L59" s="29"/>
      <c r="M59" s="29"/>
    </row>
    <row r="60" spans="2:13" x14ac:dyDescent="0.25">
      <c r="B60" s="29"/>
      <c r="C60" s="52" t="s">
        <v>67</v>
      </c>
      <c r="D60" s="12"/>
      <c r="E60" s="12"/>
      <c r="F60" s="12"/>
      <c r="G60" s="12"/>
      <c r="H60" s="12"/>
      <c r="I60" s="26"/>
      <c r="J60" s="29"/>
      <c r="K60" s="29"/>
      <c r="L60" s="29"/>
      <c r="M60" s="29"/>
    </row>
    <row r="61" spans="2:13" x14ac:dyDescent="0.25">
      <c r="B61" s="29"/>
      <c r="C61" s="52" t="s">
        <v>68</v>
      </c>
      <c r="D61" s="27"/>
      <c r="E61" s="27"/>
      <c r="F61" s="27"/>
      <c r="G61" s="27"/>
      <c r="H61" s="27"/>
      <c r="I61" s="28"/>
      <c r="J61" s="29"/>
      <c r="K61" s="29"/>
      <c r="L61" s="29"/>
      <c r="M61" s="29"/>
    </row>
    <row r="62" spans="2:13" s="8" customFormat="1" ht="6.75" customHeight="1" x14ac:dyDescent="0.25">
      <c r="B62" s="41"/>
      <c r="C62" s="42"/>
      <c r="D62" s="18"/>
      <c r="E62" s="18"/>
      <c r="F62" s="18"/>
      <c r="G62" s="18"/>
      <c r="H62" s="18"/>
      <c r="I62" s="18"/>
      <c r="J62" s="41"/>
      <c r="K62" s="41"/>
      <c r="L62" s="41"/>
      <c r="M62" s="41"/>
    </row>
    <row r="63" spans="2:13" x14ac:dyDescent="0.25">
      <c r="B63" s="29"/>
      <c r="C63" s="47" t="s">
        <v>69</v>
      </c>
      <c r="D63" s="69" t="str">
        <f t="shared" ref="D63:I63" si="7">+IF(SUM(D$57:D$61)&gt;0,SUM(D$57:D$61)-D$10,"")</f>
        <v/>
      </c>
      <c r="E63" s="69" t="str">
        <f t="shared" si="7"/>
        <v/>
      </c>
      <c r="F63" s="69" t="str">
        <f t="shared" si="7"/>
        <v/>
      </c>
      <c r="G63" s="69" t="str">
        <f t="shared" si="7"/>
        <v/>
      </c>
      <c r="H63" s="69" t="str">
        <f t="shared" si="7"/>
        <v/>
      </c>
      <c r="I63" s="69" t="str">
        <f t="shared" si="7"/>
        <v/>
      </c>
      <c r="J63" s="29"/>
      <c r="K63" s="29"/>
      <c r="L63" s="29"/>
      <c r="M63" s="29"/>
    </row>
    <row r="64" spans="2:13" x14ac:dyDescent="0.25">
      <c r="B64" s="29"/>
      <c r="C64" s="29"/>
      <c r="D64" s="29"/>
      <c r="E64" s="29"/>
      <c r="F64" s="29"/>
      <c r="G64" s="29"/>
      <c r="H64" s="29"/>
      <c r="I64" s="29"/>
      <c r="J64" s="29"/>
      <c r="K64" s="29"/>
      <c r="L64" s="29"/>
      <c r="M64" s="29"/>
    </row>
  </sheetData>
  <sheetProtection algorithmName="SHA-512" hashValue="zf39chLYkZ9amvBAQ3oyyA2Jwak3Rjs0pZMBU0m5/dIgSGqUQzX0+ltuV7QaI1IsJZMQDQTaJkHAdAmQf8puQg==" saltValue="iuRFdu8MJ7Jn2iZbbSB+9Q==" spinCount="100000" sheet="1" objects="1" scenarios="1"/>
  <pageMargins left="0.7" right="0.7" top="0.78740157499999996" bottom="0.78740157499999996" header="0.3" footer="0.3"/>
  <pageSetup paperSize="9" scale="36" orientation="portrait" r:id="rId1"/>
  <ignoredErrors>
    <ignoredError sqref="B26 B20"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DCB0BA-90E3-4EE7-8D66-2E4F5C88A77F}">
          <x14:formula1>
            <xm:f>Settings!$B$2:$B$63</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45656-4AED-4CD4-A541-7651D922C9B4}">
  <dimension ref="A2:L45"/>
  <sheetViews>
    <sheetView showGridLines="0" view="pageBreakPreview" topLeftCell="A2" zoomScale="90" zoomScaleNormal="100" zoomScaleSheetLayoutView="90" workbookViewId="0">
      <selection activeCell="C5" sqref="C5:F5"/>
    </sheetView>
  </sheetViews>
  <sheetFormatPr baseColWidth="10" defaultRowHeight="15" x14ac:dyDescent="0.25"/>
  <cols>
    <col min="1" max="1" width="4.7109375" style="29" customWidth="1"/>
    <col min="2" max="2" width="4.140625" style="82" bestFit="1" customWidth="1"/>
    <col min="3" max="3" width="96.28515625" style="3" bestFit="1" customWidth="1"/>
    <col min="4" max="16384" width="11.42578125" style="3"/>
  </cols>
  <sheetData>
    <row r="2" spans="2:7" x14ac:dyDescent="0.25">
      <c r="B2" s="80" t="s">
        <v>42</v>
      </c>
      <c r="C2" s="84" t="s">
        <v>37</v>
      </c>
      <c r="D2" s="34"/>
      <c r="E2" s="34"/>
      <c r="F2" s="34"/>
    </row>
    <row r="3" spans="2:7" ht="7.5" customHeight="1" x14ac:dyDescent="0.25">
      <c r="B3" s="81"/>
      <c r="C3" s="50"/>
      <c r="D3" s="73"/>
      <c r="E3" s="73"/>
      <c r="F3" s="73"/>
      <c r="G3" s="76"/>
    </row>
    <row r="4" spans="2:7" x14ac:dyDescent="0.25">
      <c r="B4" s="81">
        <v>1</v>
      </c>
      <c r="C4" s="85" t="s">
        <v>39</v>
      </c>
      <c r="D4" s="86"/>
      <c r="E4" s="86"/>
      <c r="F4" s="86"/>
      <c r="G4" s="76"/>
    </row>
    <row r="5" spans="2:7" ht="36" customHeight="1" x14ac:dyDescent="0.25">
      <c r="B5" s="81"/>
      <c r="C5" s="77"/>
      <c r="D5" s="77"/>
      <c r="E5" s="77"/>
      <c r="F5" s="77"/>
      <c r="G5" s="76"/>
    </row>
    <row r="6" spans="2:7" ht="7.5" customHeight="1" x14ac:dyDescent="0.25">
      <c r="B6" s="81"/>
      <c r="C6" s="19"/>
      <c r="D6" s="23"/>
      <c r="E6" s="23"/>
      <c r="F6" s="23"/>
      <c r="G6" s="76"/>
    </row>
    <row r="7" spans="2:7" x14ac:dyDescent="0.25">
      <c r="B7" s="81">
        <v>2</v>
      </c>
      <c r="C7" s="82" t="s">
        <v>51</v>
      </c>
      <c r="D7" s="86"/>
      <c r="E7" s="86"/>
      <c r="F7" s="86"/>
      <c r="G7" s="76"/>
    </row>
    <row r="8" spans="2:7" ht="36" customHeight="1" x14ac:dyDescent="0.25">
      <c r="B8" s="81"/>
      <c r="C8" s="77"/>
      <c r="D8" s="77"/>
      <c r="E8" s="77"/>
      <c r="F8" s="77"/>
      <c r="G8" s="76"/>
    </row>
    <row r="9" spans="2:7" ht="7.5" customHeight="1" x14ac:dyDescent="0.25">
      <c r="B9" s="81"/>
      <c r="C9" s="19"/>
      <c r="D9" s="23"/>
      <c r="E9" s="23"/>
      <c r="F9" s="23"/>
      <c r="G9" s="76"/>
    </row>
    <row r="10" spans="2:7" x14ac:dyDescent="0.25">
      <c r="B10" s="81">
        <v>3</v>
      </c>
      <c r="C10" s="82" t="s">
        <v>36</v>
      </c>
      <c r="D10" s="86"/>
      <c r="E10" s="86"/>
      <c r="F10" s="86"/>
    </row>
    <row r="11" spans="2:7" ht="36" customHeight="1" x14ac:dyDescent="0.25">
      <c r="B11" s="81"/>
      <c r="C11" s="77"/>
      <c r="D11" s="77"/>
      <c r="E11" s="77"/>
      <c r="F11" s="77"/>
      <c r="G11" s="76"/>
    </row>
    <row r="12" spans="2:7" ht="7.5" customHeight="1" x14ac:dyDescent="0.25">
      <c r="B12" s="81"/>
      <c r="C12" s="19"/>
      <c r="D12" s="23"/>
      <c r="E12" s="23"/>
      <c r="F12" s="23"/>
      <c r="G12" s="76"/>
    </row>
    <row r="13" spans="2:7" x14ac:dyDescent="0.25">
      <c r="B13" s="81"/>
      <c r="C13" s="84" t="s">
        <v>38</v>
      </c>
      <c r="D13" s="34"/>
      <c r="E13" s="34"/>
      <c r="F13" s="34"/>
    </row>
    <row r="14" spans="2:7" ht="7.5" customHeight="1" x14ac:dyDescent="0.25">
      <c r="B14" s="81"/>
      <c r="C14" s="50"/>
      <c r="D14" s="73"/>
      <c r="E14" s="73"/>
      <c r="F14" s="73"/>
      <c r="G14" s="76"/>
    </row>
    <row r="15" spans="2:7" x14ac:dyDescent="0.25">
      <c r="B15" s="81">
        <v>4</v>
      </c>
      <c r="C15" s="29" t="s">
        <v>41</v>
      </c>
      <c r="D15" s="86"/>
      <c r="E15" s="86"/>
      <c r="F15" s="86"/>
    </row>
    <row r="16" spans="2:7" ht="36" customHeight="1" x14ac:dyDescent="0.25">
      <c r="B16" s="81"/>
      <c r="C16" s="77"/>
      <c r="D16" s="77"/>
      <c r="E16" s="77"/>
      <c r="F16" s="77"/>
      <c r="G16" s="76"/>
    </row>
    <row r="17" spans="2:12" ht="7.5" customHeight="1" x14ac:dyDescent="0.25">
      <c r="B17" s="81"/>
      <c r="C17" s="19"/>
      <c r="D17" s="23"/>
      <c r="E17" s="23"/>
      <c r="F17" s="23"/>
      <c r="G17" s="76"/>
    </row>
    <row r="18" spans="2:12" ht="45" customHeight="1" x14ac:dyDescent="0.25">
      <c r="B18" s="81">
        <v>5</v>
      </c>
      <c r="C18" s="87" t="s">
        <v>54</v>
      </c>
      <c r="D18" s="87"/>
      <c r="E18" s="87"/>
      <c r="F18" s="87"/>
    </row>
    <row r="19" spans="2:12" ht="36" customHeight="1" x14ac:dyDescent="0.25">
      <c r="B19" s="81"/>
      <c r="C19" s="77"/>
      <c r="D19" s="77"/>
      <c r="E19" s="77"/>
      <c r="F19" s="77"/>
      <c r="G19" s="76"/>
    </row>
    <row r="20" spans="2:12" ht="7.5" customHeight="1" x14ac:dyDescent="0.25">
      <c r="B20" s="81"/>
      <c r="C20" s="19"/>
      <c r="D20" s="23"/>
      <c r="E20" s="23"/>
      <c r="F20" s="23"/>
      <c r="G20" s="76"/>
    </row>
    <row r="21" spans="2:12" ht="30" customHeight="1" x14ac:dyDescent="0.25">
      <c r="B21" s="81">
        <v>6</v>
      </c>
      <c r="C21" s="87" t="s">
        <v>55</v>
      </c>
      <c r="D21" s="87"/>
      <c r="E21" s="87"/>
      <c r="F21" s="87"/>
    </row>
    <row r="22" spans="2:12" ht="36" customHeight="1" x14ac:dyDescent="0.25">
      <c r="B22" s="81"/>
      <c r="C22" s="77"/>
      <c r="D22" s="77"/>
      <c r="E22" s="77"/>
      <c r="F22" s="77"/>
      <c r="G22" s="76"/>
    </row>
    <row r="23" spans="2:12" ht="7.5" customHeight="1" x14ac:dyDescent="0.25">
      <c r="B23" s="81"/>
      <c r="C23" s="19"/>
      <c r="D23" s="23"/>
      <c r="E23" s="23"/>
      <c r="F23" s="23"/>
      <c r="G23" s="76"/>
    </row>
    <row r="24" spans="2:12" ht="30" customHeight="1" x14ac:dyDescent="0.25">
      <c r="B24" s="81">
        <v>7</v>
      </c>
      <c r="C24" s="87" t="s">
        <v>56</v>
      </c>
      <c r="D24" s="87"/>
      <c r="E24" s="87"/>
      <c r="F24" s="87"/>
    </row>
    <row r="25" spans="2:12" ht="36" customHeight="1" x14ac:dyDescent="0.25">
      <c r="B25" s="81"/>
      <c r="C25" s="77"/>
      <c r="D25" s="77"/>
      <c r="E25" s="77"/>
      <c r="F25" s="77"/>
      <c r="G25" s="76"/>
    </row>
    <row r="26" spans="2:12" ht="7.5" customHeight="1" x14ac:dyDescent="0.25">
      <c r="B26" s="81"/>
      <c r="C26" s="19"/>
      <c r="D26" s="23"/>
      <c r="E26" s="23"/>
      <c r="F26" s="23"/>
      <c r="G26" s="76"/>
    </row>
    <row r="27" spans="2:12" ht="36.75" customHeight="1" x14ac:dyDescent="0.25">
      <c r="B27" s="81">
        <v>8</v>
      </c>
      <c r="C27" s="88" t="s">
        <v>57</v>
      </c>
      <c r="D27" s="88"/>
      <c r="E27" s="88"/>
      <c r="F27" s="88"/>
      <c r="G27" s="78"/>
      <c r="H27" s="19"/>
      <c r="I27" s="19"/>
      <c r="J27" s="19"/>
      <c r="K27" s="19"/>
      <c r="L27" s="19"/>
    </row>
    <row r="28" spans="2:12" ht="36" customHeight="1" x14ac:dyDescent="0.25">
      <c r="B28" s="81"/>
      <c r="C28" s="77"/>
      <c r="D28" s="77"/>
      <c r="E28" s="77"/>
      <c r="F28" s="77"/>
      <c r="G28" s="76"/>
    </row>
    <row r="29" spans="2:12" ht="7.5" customHeight="1" x14ac:dyDescent="0.25">
      <c r="B29" s="81"/>
      <c r="C29" s="19"/>
      <c r="D29" s="23"/>
      <c r="E29" s="23"/>
      <c r="F29" s="23"/>
      <c r="G29" s="76"/>
    </row>
    <row r="30" spans="2:12" x14ac:dyDescent="0.25">
      <c r="B30" s="81">
        <v>9</v>
      </c>
      <c r="C30" s="89" t="s">
        <v>52</v>
      </c>
      <c r="D30" s="89"/>
      <c r="E30" s="89"/>
      <c r="F30" s="89"/>
    </row>
    <row r="31" spans="2:12" ht="36" customHeight="1" x14ac:dyDescent="0.25">
      <c r="B31" s="81"/>
      <c r="C31" s="77"/>
      <c r="D31" s="77"/>
      <c r="E31" s="77"/>
      <c r="F31" s="77"/>
      <c r="G31" s="76"/>
    </row>
    <row r="32" spans="2:12" ht="7.5" customHeight="1" x14ac:dyDescent="0.25">
      <c r="B32" s="81"/>
      <c r="C32" s="19"/>
      <c r="D32" s="23"/>
      <c r="E32" s="23"/>
      <c r="F32" s="23"/>
      <c r="G32" s="76"/>
    </row>
    <row r="33" spans="1:12" x14ac:dyDescent="0.25">
      <c r="B33" s="81"/>
      <c r="C33" s="84" t="s">
        <v>40</v>
      </c>
      <c r="D33" s="34"/>
      <c r="E33" s="34"/>
      <c r="F33" s="34"/>
    </row>
    <row r="34" spans="1:12" ht="7.5" customHeight="1" x14ac:dyDescent="0.25">
      <c r="B34" s="81"/>
      <c r="C34" s="19"/>
      <c r="D34" s="23"/>
      <c r="E34" s="23"/>
      <c r="F34" s="23"/>
      <c r="G34" s="76"/>
    </row>
    <row r="35" spans="1:12" ht="36.75" customHeight="1" x14ac:dyDescent="0.25">
      <c r="B35" s="81">
        <v>10</v>
      </c>
      <c r="C35" s="88" t="s">
        <v>72</v>
      </c>
      <c r="D35" s="88"/>
      <c r="E35" s="88"/>
      <c r="F35" s="88"/>
      <c r="G35" s="78"/>
      <c r="H35" s="19"/>
      <c r="I35" s="19"/>
      <c r="J35" s="19"/>
      <c r="K35" s="19"/>
      <c r="L35" s="19"/>
    </row>
    <row r="36" spans="1:12" ht="36" customHeight="1" x14ac:dyDescent="0.25">
      <c r="B36" s="81"/>
      <c r="C36" s="77"/>
      <c r="D36" s="77"/>
      <c r="E36" s="77"/>
      <c r="F36" s="77"/>
      <c r="G36" s="76"/>
    </row>
    <row r="37" spans="1:12" ht="7.5" customHeight="1" x14ac:dyDescent="0.25">
      <c r="B37" s="81"/>
      <c r="C37" s="19"/>
      <c r="D37" s="23"/>
      <c r="E37" s="23"/>
      <c r="F37" s="23"/>
      <c r="G37" s="76"/>
    </row>
    <row r="38" spans="1:12" ht="30" customHeight="1" x14ac:dyDescent="0.25">
      <c r="B38" s="82">
        <v>11</v>
      </c>
      <c r="C38" s="87" t="s">
        <v>53</v>
      </c>
      <c r="D38" s="87"/>
      <c r="E38" s="87"/>
      <c r="F38" s="87"/>
      <c r="G38" s="19"/>
      <c r="H38" s="19"/>
      <c r="I38" s="19"/>
      <c r="J38" s="19"/>
      <c r="K38" s="19"/>
      <c r="L38" s="19"/>
    </row>
    <row r="39" spans="1:12" ht="36" customHeight="1" x14ac:dyDescent="0.25">
      <c r="B39" s="81"/>
      <c r="C39" s="77"/>
      <c r="D39" s="77"/>
      <c r="E39" s="77"/>
      <c r="F39" s="77"/>
      <c r="G39" s="76"/>
    </row>
    <row r="40" spans="1:12" ht="7.5" customHeight="1" x14ac:dyDescent="0.25">
      <c r="B40" s="81"/>
      <c r="C40" s="19"/>
      <c r="D40" s="23"/>
      <c r="E40" s="23"/>
      <c r="F40" s="23"/>
      <c r="G40" s="76"/>
    </row>
    <row r="41" spans="1:12" ht="15" customHeight="1" x14ac:dyDescent="0.25">
      <c r="A41" s="82"/>
      <c r="B41" s="83">
        <v>12</v>
      </c>
      <c r="C41" s="82" t="s">
        <v>61</v>
      </c>
      <c r="D41" s="83"/>
      <c r="E41" s="83"/>
      <c r="F41" s="83"/>
    </row>
    <row r="42" spans="1:12" ht="36" customHeight="1" x14ac:dyDescent="0.25">
      <c r="B42" s="81"/>
      <c r="C42" s="77"/>
      <c r="D42" s="77"/>
      <c r="E42" s="77"/>
      <c r="F42" s="77"/>
      <c r="G42" s="76"/>
    </row>
    <row r="43" spans="1:12" x14ac:dyDescent="0.25">
      <c r="C43" s="29"/>
      <c r="D43" s="29"/>
      <c r="E43" s="29"/>
      <c r="F43" s="29"/>
    </row>
    <row r="44" spans="1:12" ht="81" customHeight="1" x14ac:dyDescent="0.25">
      <c r="C44" s="90" t="s">
        <v>62</v>
      </c>
      <c r="D44" s="90"/>
      <c r="E44" s="90"/>
      <c r="F44" s="90"/>
      <c r="G44" s="79"/>
    </row>
    <row r="45" spans="1:12" x14ac:dyDescent="0.25">
      <c r="C45" s="29"/>
      <c r="D45" s="29"/>
      <c r="E45" s="29"/>
      <c r="F45" s="29"/>
    </row>
  </sheetData>
  <sheetProtection algorithmName="SHA-512" hashValue="jaFGr1r+vjgt2in5Tf/cYB5/Wi1Hr/yr41HKQw3y4c6tnR/mk0SDt4igOgJqMSZf31qAH7lH2/ofPeNmmdNt/g==" saltValue="lzpNtn7COK6U4lvfGrOsfg==" spinCount="100000" sheet="1" objects="1" scenarios="1"/>
  <mergeCells count="24">
    <mergeCell ref="C44:F44"/>
    <mergeCell ref="D4:F4"/>
    <mergeCell ref="D7:F7"/>
    <mergeCell ref="D10:F10"/>
    <mergeCell ref="D15:F15"/>
    <mergeCell ref="C5:F5"/>
    <mergeCell ref="C8:F8"/>
    <mergeCell ref="C11:F11"/>
    <mergeCell ref="C16:F16"/>
    <mergeCell ref="C19:F19"/>
    <mergeCell ref="C18:F18"/>
    <mergeCell ref="C22:F22"/>
    <mergeCell ref="C21:F21"/>
    <mergeCell ref="C25:F25"/>
    <mergeCell ref="C24:F24"/>
    <mergeCell ref="C27:F27"/>
    <mergeCell ref="C28:F28"/>
    <mergeCell ref="C30:F30"/>
    <mergeCell ref="C42:F42"/>
    <mergeCell ref="C31:F31"/>
    <mergeCell ref="C36:F36"/>
    <mergeCell ref="C35:F35"/>
    <mergeCell ref="C39:F39"/>
    <mergeCell ref="C38:F38"/>
  </mergeCells>
  <pageMargins left="0.7" right="0.7" top="0.78740157499999996" bottom="0.78740157499999996"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A399-250B-466A-A0CE-625067E9A4BF}">
  <dimension ref="B2:B63"/>
  <sheetViews>
    <sheetView workbookViewId="0">
      <selection activeCell="B63" sqref="B63"/>
    </sheetView>
  </sheetViews>
  <sheetFormatPr baseColWidth="10" defaultRowHeight="15" x14ac:dyDescent="0.25"/>
  <sheetData>
    <row r="2" spans="2:2" x14ac:dyDescent="0.25">
      <c r="B2" s="1">
        <v>45657</v>
      </c>
    </row>
    <row r="3" spans="2:2" x14ac:dyDescent="0.25">
      <c r="B3" s="1">
        <f>+EOMONTH(B2,3)</f>
        <v>45747</v>
      </c>
    </row>
    <row r="4" spans="2:2" x14ac:dyDescent="0.25">
      <c r="B4" s="1">
        <f t="shared" ref="B4:B63" si="0">+EOMONTH(B3,3)</f>
        <v>45838</v>
      </c>
    </row>
    <row r="5" spans="2:2" x14ac:dyDescent="0.25">
      <c r="B5" s="1">
        <f t="shared" si="0"/>
        <v>45930</v>
      </c>
    </row>
    <row r="6" spans="2:2" x14ac:dyDescent="0.25">
      <c r="B6" s="1">
        <f t="shared" si="0"/>
        <v>46022</v>
      </c>
    </row>
    <row r="7" spans="2:2" x14ac:dyDescent="0.25">
      <c r="B7" s="1">
        <f t="shared" si="0"/>
        <v>46112</v>
      </c>
    </row>
    <row r="8" spans="2:2" x14ac:dyDescent="0.25">
      <c r="B8" s="1">
        <f t="shared" si="0"/>
        <v>46203</v>
      </c>
    </row>
    <row r="9" spans="2:2" x14ac:dyDescent="0.25">
      <c r="B9" s="1">
        <f t="shared" si="0"/>
        <v>46295</v>
      </c>
    </row>
    <row r="10" spans="2:2" x14ac:dyDescent="0.25">
      <c r="B10" s="1">
        <f t="shared" si="0"/>
        <v>46387</v>
      </c>
    </row>
    <row r="11" spans="2:2" x14ac:dyDescent="0.25">
      <c r="B11" s="1">
        <f t="shared" si="0"/>
        <v>46477</v>
      </c>
    </row>
    <row r="12" spans="2:2" x14ac:dyDescent="0.25">
      <c r="B12" s="1">
        <f t="shared" si="0"/>
        <v>46568</v>
      </c>
    </row>
    <row r="13" spans="2:2" x14ac:dyDescent="0.25">
      <c r="B13" s="1">
        <f t="shared" si="0"/>
        <v>46660</v>
      </c>
    </row>
    <row r="14" spans="2:2" x14ac:dyDescent="0.25">
      <c r="B14" s="1">
        <f t="shared" si="0"/>
        <v>46752</v>
      </c>
    </row>
    <row r="15" spans="2:2" x14ac:dyDescent="0.25">
      <c r="B15" s="1">
        <f t="shared" si="0"/>
        <v>46843</v>
      </c>
    </row>
    <row r="16" spans="2:2" x14ac:dyDescent="0.25">
      <c r="B16" s="1">
        <f t="shared" si="0"/>
        <v>46934</v>
      </c>
    </row>
    <row r="17" spans="2:2" x14ac:dyDescent="0.25">
      <c r="B17" s="1">
        <f t="shared" si="0"/>
        <v>47026</v>
      </c>
    </row>
    <row r="18" spans="2:2" x14ac:dyDescent="0.25">
      <c r="B18" s="1">
        <f t="shared" si="0"/>
        <v>47118</v>
      </c>
    </row>
    <row r="19" spans="2:2" x14ac:dyDescent="0.25">
      <c r="B19" s="1">
        <f t="shared" si="0"/>
        <v>47208</v>
      </c>
    </row>
    <row r="20" spans="2:2" x14ac:dyDescent="0.25">
      <c r="B20" s="1">
        <f t="shared" si="0"/>
        <v>47299</v>
      </c>
    </row>
    <row r="21" spans="2:2" x14ac:dyDescent="0.25">
      <c r="B21" s="1">
        <f t="shared" si="0"/>
        <v>47391</v>
      </c>
    </row>
    <row r="22" spans="2:2" x14ac:dyDescent="0.25">
      <c r="B22" s="1">
        <f t="shared" si="0"/>
        <v>47483</v>
      </c>
    </row>
    <row r="23" spans="2:2" x14ac:dyDescent="0.25">
      <c r="B23" s="1">
        <f t="shared" si="0"/>
        <v>47573</v>
      </c>
    </row>
    <row r="24" spans="2:2" x14ac:dyDescent="0.25">
      <c r="B24" s="1">
        <f t="shared" si="0"/>
        <v>47664</v>
      </c>
    </row>
    <row r="25" spans="2:2" x14ac:dyDescent="0.25">
      <c r="B25" s="1">
        <f t="shared" si="0"/>
        <v>47756</v>
      </c>
    </row>
    <row r="26" spans="2:2" x14ac:dyDescent="0.25">
      <c r="B26" s="1">
        <f t="shared" si="0"/>
        <v>47848</v>
      </c>
    </row>
    <row r="27" spans="2:2" x14ac:dyDescent="0.25">
      <c r="B27" s="1">
        <f t="shared" si="0"/>
        <v>47938</v>
      </c>
    </row>
    <row r="28" spans="2:2" x14ac:dyDescent="0.25">
      <c r="B28" s="1">
        <f t="shared" si="0"/>
        <v>48029</v>
      </c>
    </row>
    <row r="29" spans="2:2" x14ac:dyDescent="0.25">
      <c r="B29" s="1">
        <f t="shared" si="0"/>
        <v>48121</v>
      </c>
    </row>
    <row r="30" spans="2:2" x14ac:dyDescent="0.25">
      <c r="B30" s="1">
        <f t="shared" si="0"/>
        <v>48213</v>
      </c>
    </row>
    <row r="31" spans="2:2" x14ac:dyDescent="0.25">
      <c r="B31" s="1">
        <f t="shared" si="0"/>
        <v>48304</v>
      </c>
    </row>
    <row r="32" spans="2:2" x14ac:dyDescent="0.25">
      <c r="B32" s="1">
        <f t="shared" si="0"/>
        <v>48395</v>
      </c>
    </row>
    <row r="33" spans="2:2" x14ac:dyDescent="0.25">
      <c r="B33" s="1">
        <f t="shared" si="0"/>
        <v>48487</v>
      </c>
    </row>
    <row r="34" spans="2:2" x14ac:dyDescent="0.25">
      <c r="B34" s="1">
        <f t="shared" si="0"/>
        <v>48579</v>
      </c>
    </row>
    <row r="35" spans="2:2" x14ac:dyDescent="0.25">
      <c r="B35" s="1">
        <f t="shared" si="0"/>
        <v>48669</v>
      </c>
    </row>
    <row r="36" spans="2:2" x14ac:dyDescent="0.25">
      <c r="B36" s="1">
        <f t="shared" si="0"/>
        <v>48760</v>
      </c>
    </row>
    <row r="37" spans="2:2" x14ac:dyDescent="0.25">
      <c r="B37" s="1">
        <f t="shared" si="0"/>
        <v>48852</v>
      </c>
    </row>
    <row r="38" spans="2:2" x14ac:dyDescent="0.25">
      <c r="B38" s="1">
        <f t="shared" si="0"/>
        <v>48944</v>
      </c>
    </row>
    <row r="39" spans="2:2" x14ac:dyDescent="0.25">
      <c r="B39" s="1">
        <f t="shared" si="0"/>
        <v>49034</v>
      </c>
    </row>
    <row r="40" spans="2:2" x14ac:dyDescent="0.25">
      <c r="B40" s="1">
        <f t="shared" si="0"/>
        <v>49125</v>
      </c>
    </row>
    <row r="41" spans="2:2" x14ac:dyDescent="0.25">
      <c r="B41" s="1">
        <f t="shared" si="0"/>
        <v>49217</v>
      </c>
    </row>
    <row r="42" spans="2:2" x14ac:dyDescent="0.25">
      <c r="B42" s="1">
        <f t="shared" si="0"/>
        <v>49309</v>
      </c>
    </row>
    <row r="43" spans="2:2" x14ac:dyDescent="0.25">
      <c r="B43" s="1">
        <f t="shared" si="0"/>
        <v>49399</v>
      </c>
    </row>
    <row r="44" spans="2:2" x14ac:dyDescent="0.25">
      <c r="B44" s="1">
        <f t="shared" si="0"/>
        <v>49490</v>
      </c>
    </row>
    <row r="45" spans="2:2" x14ac:dyDescent="0.25">
      <c r="B45" s="1">
        <f t="shared" si="0"/>
        <v>49582</v>
      </c>
    </row>
    <row r="46" spans="2:2" x14ac:dyDescent="0.25">
      <c r="B46" s="1">
        <f t="shared" si="0"/>
        <v>49674</v>
      </c>
    </row>
    <row r="47" spans="2:2" x14ac:dyDescent="0.25">
      <c r="B47" s="1">
        <f t="shared" si="0"/>
        <v>49765</v>
      </c>
    </row>
    <row r="48" spans="2:2" x14ac:dyDescent="0.25">
      <c r="B48" s="1">
        <f t="shared" si="0"/>
        <v>49856</v>
      </c>
    </row>
    <row r="49" spans="2:2" x14ac:dyDescent="0.25">
      <c r="B49" s="1">
        <f t="shared" si="0"/>
        <v>49948</v>
      </c>
    </row>
    <row r="50" spans="2:2" x14ac:dyDescent="0.25">
      <c r="B50" s="1">
        <f t="shared" si="0"/>
        <v>50040</v>
      </c>
    </row>
    <row r="51" spans="2:2" x14ac:dyDescent="0.25">
      <c r="B51" s="1">
        <f t="shared" si="0"/>
        <v>50130</v>
      </c>
    </row>
    <row r="52" spans="2:2" x14ac:dyDescent="0.25">
      <c r="B52" s="1">
        <f t="shared" si="0"/>
        <v>50221</v>
      </c>
    </row>
    <row r="53" spans="2:2" x14ac:dyDescent="0.25">
      <c r="B53" s="1">
        <f t="shared" si="0"/>
        <v>50313</v>
      </c>
    </row>
    <row r="54" spans="2:2" x14ac:dyDescent="0.25">
      <c r="B54" s="1">
        <f t="shared" si="0"/>
        <v>50405</v>
      </c>
    </row>
    <row r="55" spans="2:2" x14ac:dyDescent="0.25">
      <c r="B55" s="1">
        <f t="shared" si="0"/>
        <v>50495</v>
      </c>
    </row>
    <row r="56" spans="2:2" x14ac:dyDescent="0.25">
      <c r="B56" s="1">
        <f t="shared" si="0"/>
        <v>50586</v>
      </c>
    </row>
    <row r="57" spans="2:2" x14ac:dyDescent="0.25">
      <c r="B57" s="1">
        <f t="shared" si="0"/>
        <v>50678</v>
      </c>
    </row>
    <row r="58" spans="2:2" x14ac:dyDescent="0.25">
      <c r="B58" s="1">
        <f t="shared" si="0"/>
        <v>50770</v>
      </c>
    </row>
    <row r="59" spans="2:2" x14ac:dyDescent="0.25">
      <c r="B59" s="1">
        <f t="shared" si="0"/>
        <v>50860</v>
      </c>
    </row>
    <row r="60" spans="2:2" x14ac:dyDescent="0.25">
      <c r="B60" s="1">
        <f t="shared" si="0"/>
        <v>50951</v>
      </c>
    </row>
    <row r="61" spans="2:2" x14ac:dyDescent="0.25">
      <c r="B61" s="1">
        <f t="shared" si="0"/>
        <v>51043</v>
      </c>
    </row>
    <row r="62" spans="2:2" x14ac:dyDescent="0.25">
      <c r="B62" s="1">
        <f t="shared" si="0"/>
        <v>51135</v>
      </c>
    </row>
    <row r="63" spans="2:2" x14ac:dyDescent="0.25">
      <c r="B63" s="1">
        <f t="shared" si="0"/>
        <v>51226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Reporting</vt:lpstr>
      <vt:lpstr>Managementreport</vt:lpstr>
      <vt:lpstr>Settings</vt:lpstr>
      <vt:lpstr>Managementreport!Druckbereich</vt:lpstr>
      <vt:lpstr>Reporting!Druckbereich</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Friske, Philipp</dc:creator>
  <cp:lastModifiedBy>Hammersen, Theda</cp:lastModifiedBy>
  <dcterms:created xsi:type="dcterms:W3CDTF">2025-02-28T11:10:41Z</dcterms:created>
  <dcterms:modified xsi:type="dcterms:W3CDTF">2025-06-03T06:03:47Z</dcterms:modified>
</cp:coreProperties>
</file>